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tig20\Downloads\"/>
    </mc:Choice>
  </mc:AlternateContent>
  <xr:revisionPtr revIDLastSave="0" documentId="13_ncr:1_{0F457538-4B75-4939-85C2-F43529BFDE42}" xr6:coauthVersionLast="38" xr6:coauthVersionMax="38" xr10:uidLastSave="{00000000-0000-0000-0000-000000000000}"/>
  <bookViews>
    <workbookView xWindow="0" yWindow="0" windowWidth="24000" windowHeight="9465" xr2:uid="{00000000-000D-0000-FFFF-FFFF00000000}"/>
  </bookViews>
  <sheets>
    <sheet name="630 Ton Press " sheetId="4" r:id="rId1"/>
    <sheet name="Production - 630T" sheetId="6" r:id="rId2"/>
    <sheet name="OEE 630T" sheetId="8" r:id="rId3"/>
    <sheet name="Coil Change Time 630T" sheetId="9" r:id="rId4"/>
    <sheet name="Tumbler A3 Form" sheetId="1" state="hidden" r:id="rId5"/>
  </sheets>
  <externalReferences>
    <externalReference r:id="rId6"/>
  </externalReferences>
  <definedNames>
    <definedName name="_xlnm.Print_Area" localSheetId="0">'630 Ton Press '!$A$2:$U$69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9" l="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L3" i="8" l="1"/>
  <c r="L4" i="8" s="1"/>
  <c r="B3" i="8" s="1"/>
  <c r="B4" i="8" s="1"/>
  <c r="B5" i="8" s="1"/>
  <c r="B6" i="8" s="1"/>
  <c r="B7" i="8" s="1"/>
  <c r="B8" i="8" s="1"/>
  <c r="B9" i="8" s="1"/>
  <c r="B10" i="8" s="1"/>
  <c r="B11" i="8" s="1"/>
  <c r="B12" i="8" s="1"/>
  <c r="B13" i="8" s="1"/>
</calcChain>
</file>

<file path=xl/sharedStrings.xml><?xml version="1.0" encoding="utf-8"?>
<sst xmlns="http://schemas.openxmlformats.org/spreadsheetml/2006/main" count="265" uniqueCount="238">
  <si>
    <t>Follow up Actions</t>
  </si>
  <si>
    <t>Answer to question 3, what's preventing us from attaining "desired state"</t>
  </si>
  <si>
    <t>Impediments to Target Condition</t>
  </si>
  <si>
    <t>Effect Confirmation</t>
  </si>
  <si>
    <t>Explain the "desired" state include both results and means</t>
  </si>
  <si>
    <t>Target Condition</t>
  </si>
  <si>
    <t>Explain the "is" state, use data and graphs</t>
  </si>
  <si>
    <t>% Complete</t>
  </si>
  <si>
    <t>Due    Date</t>
  </si>
  <si>
    <t>Responsible Teammate</t>
  </si>
  <si>
    <t>Improvement Activity</t>
  </si>
  <si>
    <t>Must address impediments to Target, what will we do now</t>
  </si>
  <si>
    <t>Countermeasures/Implementation Plan</t>
  </si>
  <si>
    <t>Information why this project was chosen, how it fits with Corp/Plant needs</t>
  </si>
  <si>
    <t>Background</t>
  </si>
  <si>
    <t>Coach</t>
  </si>
  <si>
    <t>Problem Statement</t>
  </si>
  <si>
    <t>Problem Owner-Team</t>
  </si>
  <si>
    <t>Project Theme</t>
  </si>
  <si>
    <t>&lt;------------------------------------------Do, Check, Act---------------------------------------&gt;</t>
  </si>
  <si>
    <t xml:space="preserve">  &lt;-----------------------------------------------Plan---------------------------------------&gt;</t>
  </si>
  <si>
    <t>Improve tumbler production performance</t>
  </si>
  <si>
    <t>Tumblers are causing downtime, expedited freight, and supply issues in SMO</t>
  </si>
  <si>
    <t>In the last 10 months we have had 62 different part numbers totaling 142 instances on the hotlist causing downtime, expedites and resource allocation isses within SMO</t>
  </si>
  <si>
    <t>1) Lack of trained personnel in this area</t>
  </si>
  <si>
    <t>2) Tooling changeover times are lengthy</t>
  </si>
  <si>
    <t>5)Drop-ins on schedule</t>
  </si>
  <si>
    <t>Dave Schaefer - Chris Dudzik</t>
  </si>
  <si>
    <t>Lonnie Wilson / Adam Gerstmeier</t>
  </si>
  <si>
    <t>What did I learn from that</t>
  </si>
  <si>
    <t>Since the last meeting, what was I supposed to accomplish</t>
  </si>
  <si>
    <t>What do I plan to accomplish between now and the next meeting</t>
  </si>
  <si>
    <t>What problems do I need help on to accomplish that?</t>
  </si>
  <si>
    <t>Questions to answer at each meeting (standard for each meeting)</t>
  </si>
  <si>
    <t>3) Lack of tool room and die personnel</t>
  </si>
  <si>
    <t>5)Drop-ins on schedule (need data)</t>
  </si>
  <si>
    <t>Jim O</t>
  </si>
  <si>
    <t>4) Tool repair time is speculated to be high (need data)</t>
  </si>
  <si>
    <t>1) Lack of trained personnel in this area (26 hours / week of "No Operator")</t>
  </si>
  <si>
    <t>2) Tooling changeover times are lengthy (About 26 hours / week of "set up")</t>
  </si>
  <si>
    <t>Create a time sheet to identify time for each step</t>
  </si>
  <si>
    <t>Chris Dudzik</t>
  </si>
  <si>
    <t>Dave Schaefer</t>
  </si>
  <si>
    <t>TBD</t>
  </si>
  <si>
    <t>Chris / Dave</t>
  </si>
  <si>
    <t>Jim Kurth, Bryant</t>
  </si>
  <si>
    <t>Adam G.</t>
  </si>
  <si>
    <t>Sending tools to Ultra (outside)</t>
  </si>
  <si>
    <t>In Progress</t>
  </si>
  <si>
    <t>Dave S.</t>
  </si>
  <si>
    <t>Complete</t>
  </si>
  <si>
    <t xml:space="preserve">Get a kitting position approved.  This could improve 5 hours out of the 15 total time.   Will discuss with Adam on his return.  </t>
  </si>
  <si>
    <t xml:space="preserve">Goal is reduce  tumblers on the hotlist to 5 by 03JUL18.  The Ideal goal is to be to 0.  The target date for this will be established on July 3rd..   </t>
  </si>
  <si>
    <t>Collect data on time sheets:   Start on 5/25</t>
  </si>
  <si>
    <t>6)  Identify and Monitor Down Time</t>
  </si>
  <si>
    <t xml:space="preserve">Measure Performance: </t>
  </si>
  <si>
    <t>Chris D</t>
  </si>
  <si>
    <t>Continuous</t>
  </si>
  <si>
    <t>Graph Downtime Reasons</t>
  </si>
  <si>
    <t>Display performance</t>
  </si>
  <si>
    <t>Dave S</t>
  </si>
  <si>
    <t>3) Lack of tool room die personnel/ Tool repair time is speculated to be high (need data)</t>
  </si>
  <si>
    <t>6) Monitor Down Time</t>
  </si>
  <si>
    <t>SMED Analysis on the set up</t>
  </si>
  <si>
    <t>complete</t>
  </si>
  <si>
    <t>Setting up a Kan-ban for 4201932-39 series:  960K</t>
  </si>
  <si>
    <t>Baseline</t>
  </si>
  <si>
    <t>A3 Tumbler Report</t>
  </si>
  <si>
    <t>Date</t>
  </si>
  <si>
    <t>Uptime</t>
  </si>
  <si>
    <t>Tmbl HL</t>
  </si>
  <si>
    <t>Current Condition:  What Where, When, How much</t>
  </si>
  <si>
    <t>Is/Is Not</t>
  </si>
  <si>
    <t>Schd. Attain</t>
  </si>
  <si>
    <t>Graph Data</t>
  </si>
  <si>
    <t>We cannot meet current tumbler demand with the way we operate today.We have an average of 9 tumblers on the hot list per week</t>
  </si>
  <si>
    <t>5S Set up and coil change (Getting Shadow boards for tools on these machines)</t>
  </si>
  <si>
    <t>Staging of coil and dies for changeovers</t>
  </si>
  <si>
    <r>
      <t>Ask Gene why there is a tumbler inbalance (over produce some parts, under produce others) 25 Million on hand and usage of 3.5 Million per week and we are short.  (</t>
    </r>
    <r>
      <rPr>
        <sz val="11"/>
        <color rgb="FFFF0000"/>
        <rFont val="Calibri"/>
        <family val="2"/>
        <scheme val="minor"/>
      </rPr>
      <t>Still researching how the tumbler list is created, however, a lot of the excess inventory in this question is likely caused by family tools.  There are hot jobs we are running that have a tool that makes 4 part numbers, and we don't need any of the other 3 parts so it is building inventory)  Collect Data on Family tool on high inv parts vs parts on hot list.  Need all family tools</t>
    </r>
  </si>
  <si>
    <t>What is the present Condition?</t>
  </si>
  <si>
    <t>What is the desired future condition?</t>
  </si>
  <si>
    <t>What is preventing us from reaching the desired condition?</t>
  </si>
  <si>
    <t>When we do this, what should we expect?</t>
  </si>
  <si>
    <t>A)  What will Happen?</t>
  </si>
  <si>
    <t>C)  When will it happen so we can "go see?"</t>
  </si>
  <si>
    <t>What have we learned?</t>
  </si>
  <si>
    <t>6 Questions of Continuous Improvement</t>
  </si>
  <si>
    <t>OT</t>
  </si>
  <si>
    <t>1a)Establish training method to measure progress</t>
  </si>
  <si>
    <t>1b)Training Ryan and Mike.  What is the training plan, how far are we, when do we expect to be complete</t>
  </si>
  <si>
    <t>On effect confirmation, the graph should have expecation vs actual</t>
  </si>
  <si>
    <t>Explain the "is/is not" state, use data and graphs</t>
  </si>
  <si>
    <t xml:space="preserve">Responsible </t>
  </si>
  <si>
    <t>B)  What will we gain?  How much benefit will we get if this is the issue?  If this thing is going to cost a million dollars, would it be worth it?</t>
  </si>
  <si>
    <t>What is something we can do, right now, to get closer to the desired condition? (Hypothesis test)</t>
  </si>
  <si>
    <t>A-What Will Happen? (What are the benefits of doing this? Or what would happen if we did not? Be specific and metric oriented)</t>
  </si>
  <si>
    <t xml:space="preserve">B-How much will we gain? (from this countermeasure alone, be specific) </t>
  </si>
  <si>
    <t>C- When will it happen so we can go see?</t>
  </si>
  <si>
    <t>Rev date:</t>
  </si>
  <si>
    <t>2-What is the desired future condition?</t>
  </si>
  <si>
    <t>3-What is preventing us from reaching the desired condition?</t>
  </si>
  <si>
    <t>These are the impediments</t>
  </si>
  <si>
    <r>
      <t xml:space="preserve">5-When we do this….what should we expect to happen? </t>
    </r>
    <r>
      <rPr>
        <b/>
        <i/>
        <sz val="11"/>
        <rFont val="Calibri"/>
        <family val="2"/>
        <scheme val="minor"/>
      </rPr>
      <t>(You must address A, B and C below)</t>
    </r>
  </si>
  <si>
    <t>A3 Report</t>
  </si>
  <si>
    <r>
      <t>1-What is the present condition? (</t>
    </r>
    <r>
      <rPr>
        <b/>
        <i/>
        <sz val="12"/>
        <color theme="1"/>
        <rFont val="Calibri"/>
        <family val="2"/>
        <scheme val="minor"/>
      </rPr>
      <t>What Where, When, How much, Risk?)</t>
    </r>
  </si>
  <si>
    <r>
      <t xml:space="preserve">4-What is something we can do, right now, to get closer to the desired condition? </t>
    </r>
    <r>
      <rPr>
        <b/>
        <i/>
        <sz val="12"/>
        <rFont val="Calibri"/>
        <family val="2"/>
        <scheme val="minor"/>
      </rPr>
      <t>(These are the countermeasures)</t>
    </r>
  </si>
  <si>
    <r>
      <t>Effect Confirmation</t>
    </r>
    <r>
      <rPr>
        <b/>
        <i/>
        <sz val="12"/>
        <color theme="1"/>
        <rFont val="Calibri"/>
        <family val="2"/>
        <scheme val="minor"/>
      </rPr>
      <t xml:space="preserve"> </t>
    </r>
    <r>
      <rPr>
        <b/>
        <i/>
        <sz val="11"/>
        <color theme="1"/>
        <rFont val="Calibri"/>
        <family val="2"/>
        <scheme val="minor"/>
      </rPr>
      <t>(simple verbal explanation)</t>
    </r>
  </si>
  <si>
    <r>
      <rPr>
        <b/>
        <sz val="12"/>
        <rFont val="Calibri"/>
        <family val="2"/>
        <scheme val="minor"/>
      </rPr>
      <t xml:space="preserve">Effect Confirmation - Graphic </t>
    </r>
    <r>
      <rPr>
        <b/>
        <i/>
        <sz val="11"/>
        <rFont val="Calibri"/>
        <family val="2"/>
        <scheme val="minor"/>
      </rPr>
      <t>(Place a simple graph(s) that will show progress to date.  Must comply with "scoreboard effect")</t>
    </r>
  </si>
  <si>
    <t xml:space="preserve">6) What have we learned?                              </t>
  </si>
  <si>
    <t>There should be a "thing" a noun, and something wrong with it, a "defect".</t>
  </si>
  <si>
    <t>(1)Explain project background and link past to present; explain "the path" to this problem and,  (2) Information why this project was chosen, how it fits with Corp/Plant needs.</t>
  </si>
  <si>
    <t>Our current ability to staff the machine is approximately only 80 hrs.</t>
  </si>
  <si>
    <t>630 ton press is running at 42% OEE at 3350 pc/hr for 80 hrs on average</t>
  </si>
  <si>
    <t>Backlog has been building for months and current backlog is 330,000 pcs</t>
  </si>
  <si>
    <t>2-We have a documented training plan in place</t>
  </si>
  <si>
    <t>3-Standard work for all operations are completed</t>
  </si>
  <si>
    <t>1B-2 Inadequate OEE</t>
  </si>
  <si>
    <t>1A-2 Current OEE of 42% is inadequate</t>
  </si>
  <si>
    <t>1D-Must run for 6 months at 120 hours and 50% OEE</t>
  </si>
  <si>
    <t>Must run 120 hours per week</t>
  </si>
  <si>
    <t xml:space="preserve">Must improve OEE to 50% </t>
  </si>
  <si>
    <t>Weekly schedule has frequent changes</t>
  </si>
  <si>
    <t>5-A sense of urgency that this press is a top priority</t>
  </si>
  <si>
    <t>1A-1 We cannot staff for a full  88 hours, mostly due to vacations</t>
  </si>
  <si>
    <t>During the months of March thru June we averaged 81.5 hrs/week coverage</t>
  </si>
  <si>
    <t>1A-2-1 Reduce tool C/O time from 2 hr 6 min to 90 min</t>
  </si>
  <si>
    <t>1A-2-2 Reduce coil C/0 time from 14.5 min to 10 min.</t>
  </si>
  <si>
    <t>1B-1 Hire and train to staff a third shift</t>
  </si>
  <si>
    <t xml:space="preserve">4-Two week frozen production schedule </t>
  </si>
  <si>
    <t>Actual Production</t>
  </si>
  <si>
    <t>Hours Staffed</t>
  </si>
  <si>
    <t>Production Goal</t>
  </si>
  <si>
    <t>Goal Hrs.</t>
  </si>
  <si>
    <t>(Get the correct numbers)</t>
  </si>
  <si>
    <t>1C-completion of all items of 1A and 1B above and OEE must be 50% min.</t>
  </si>
  <si>
    <t>630 press has insufficient OEE and staffing to meet current demand.</t>
  </si>
  <si>
    <t xml:space="preserve"> (One per month of highest qualified )</t>
  </si>
  <si>
    <t>2-A-1 - Break down job into separate skill sets.</t>
  </si>
  <si>
    <t>Since 7/1/18 we had 86 changeovers (7/wk) and 270 coil changes (21/wk)</t>
  </si>
  <si>
    <t>OEE Goal</t>
  </si>
  <si>
    <t>Actual OEE</t>
  </si>
  <si>
    <t>Month</t>
  </si>
  <si>
    <t>Sept</t>
  </si>
  <si>
    <t>Oct</t>
  </si>
  <si>
    <t>Nov</t>
  </si>
  <si>
    <t>Dec</t>
  </si>
  <si>
    <t>Jan</t>
  </si>
  <si>
    <t>Feb</t>
  </si>
  <si>
    <t>Mar</t>
  </si>
  <si>
    <t>Apr</t>
  </si>
  <si>
    <t>May</t>
  </si>
  <si>
    <t>Jun</t>
  </si>
  <si>
    <t>July</t>
  </si>
  <si>
    <t>Aug</t>
  </si>
  <si>
    <t>Monthly Increment</t>
  </si>
  <si>
    <t>12 month Improvement</t>
  </si>
  <si>
    <t>2-A-2 - Apply standard work to set-up training</t>
  </si>
  <si>
    <t>3.5 hrs per wk x 42% OEE = 5,000 pieces per week</t>
  </si>
  <si>
    <t xml:space="preserve">Run time will increase (21 CC's x 5min=105min or 1.75hrs/wk) </t>
  </si>
  <si>
    <t>Run time will increase (7 s/u's x 30min=210 min or 3.5hrs/wk)</t>
  </si>
  <si>
    <t>1.75 hrs per wk x 42% OEE=2,500 pieces per week</t>
  </si>
  <si>
    <t>8 hrs. x 3,350pcs/hr. x 42% OEE =11,256 pcs/wk</t>
  </si>
  <si>
    <t xml:space="preserve">  1-C  We can begin runoff of backlog by Mar 15</t>
  </si>
  <si>
    <t xml:space="preserve">  1-D Backlog is less than one week by Sept 15</t>
  </si>
  <si>
    <t>5A-1 Review of daily production and OEE at shift change.</t>
  </si>
  <si>
    <t>5A-2 Update hour by hour boards to use as schedule.</t>
  </si>
  <si>
    <t>Increase operator and supervisor focus on houly production.</t>
  </si>
  <si>
    <t>4- Deliver 2 week firm schedule that includes sampling.</t>
  </si>
  <si>
    <t>Allow consistent pre-staged setups and reduce setup time in 1A-2-1 above.</t>
  </si>
  <si>
    <t>5B-1 Assign direct maintenance support to the 630 and 400 presses</t>
  </si>
  <si>
    <t>1B-2-1 Assign toolmakers to alternate breaks</t>
  </si>
  <si>
    <t>Toolroom press call availability from toolmakers during break times</t>
  </si>
  <si>
    <t>1B-2 Hire or dedicate a supervisory resource to third shift</t>
  </si>
  <si>
    <t>Ensure documented processes are being followed and necessary resources are being engaged throughout he night.</t>
  </si>
  <si>
    <t>An organized approach to training as a natural progression to learn the necessary skills in a specific order.</t>
  </si>
  <si>
    <t>Time to train individuals wll be reduced.</t>
  </si>
  <si>
    <t>1B-3 Run 3rd shift on the 400 ton press and transfer some work there.</t>
  </si>
  <si>
    <t>Run time will increase to provide capacity for the CCC latch</t>
  </si>
  <si>
    <t>Run time will increase as tool breakdowns will not have to wait until lunch or break is over.</t>
  </si>
  <si>
    <t>Run time will increase to provide capacity for the CCC latch.
Increased risk of missed shipments on other stampings that are produced elsewhere in the department.</t>
  </si>
  <si>
    <t>1B-2-3-Hire toolmakers for 2nd shift</t>
  </si>
  <si>
    <t>Run time will increase as tool breakdowns will not have to wait until a toolmaker is available.</t>
  </si>
  <si>
    <t>Setup personnel and trainers will begin to follow a disciplined and safe approach to performing the changeover. Training will be more effective.</t>
  </si>
  <si>
    <t>Consistency in setups will reduce variability from setup to setup.</t>
  </si>
  <si>
    <t xml:space="preserve">Must improve production: </t>
  </si>
  <si>
    <t xml:space="preserve">    A- 125,000 pcs per week normal production</t>
  </si>
  <si>
    <t xml:space="preserve">    B- 26,000 pcs/ week CCC</t>
  </si>
  <si>
    <t>We will be able to consistently apply our standard work to every setup and ensure optimum setup times.</t>
  </si>
  <si>
    <t>Lonnie Wilson</t>
  </si>
  <si>
    <t xml:space="preserve">Run time will increase. Sustain 88 hours every week vs 80.                               
</t>
  </si>
  <si>
    <t>1A-1 Cross train 3 addtl. Ops. to fill in when needed.</t>
  </si>
  <si>
    <t>Note:  with these three items OEE should be ~42%...not yet adequate to run off backlog)</t>
  </si>
  <si>
    <t>Run time may not improve during 2nd shift. Only one toolmaker is available to address the needs of stamping and die cast trim tools.</t>
  </si>
  <si>
    <t>5B-2 Verify all critical spare parts are in place for all equipment on press line.</t>
  </si>
  <si>
    <t>Runtime will increase from reduced response time from maintance resources.</t>
  </si>
  <si>
    <t>If we do not do this downtime may not be reduced.</t>
  </si>
  <si>
    <t xml:space="preserve">The 630 Ton stamping press was purchased in 2016.  Since startup in 2017 the press has had low OEE (overall equipment effectiveness) as shown on the attached OEE graph.  While OEE has been improving over time, this press should comfortably perform at greater than 75% OEE.  </t>
  </si>
  <si>
    <t xml:space="preserve">Due to low OEEs the press is no longer able to keep up with demand while being manned for 2 shifts, </t>
  </si>
  <si>
    <t>5 days per week. In addition recent capacity requirements of the CCC project has placed additional</t>
  </si>
  <si>
    <t>demands on this press which is not currently able to keep pace with demand.</t>
  </si>
  <si>
    <t>Increase capacity on 630 ton press.</t>
  </si>
  <si>
    <t>Increase awareness of daily wins or losses with the team</t>
  </si>
  <si>
    <t>Time lost from not having or wasting time looking for perishable spare parts will be a non-issue</t>
  </si>
  <si>
    <t>Reduce setup time by 15 minutes x 7 setups/wk.
Note: must have cross training in place step 1A-1 above.</t>
  </si>
  <si>
    <t>Results will be longer term-drive problem solving</t>
  </si>
  <si>
    <t>3 - Hasn't been a high enough priority.</t>
  </si>
  <si>
    <t>4 - Comittment between SMO and MKE to develop and adhere to a 2 week plan.</t>
  </si>
  <si>
    <t>5 - Not doing enough to create a high enough sense of urgency.</t>
  </si>
  <si>
    <t>2 - Existing training plan needs to be updated.</t>
  </si>
  <si>
    <t>Week</t>
  </si>
  <si>
    <t>Time/Min.
Actual</t>
  </si>
  <si>
    <t>Time/Min.
Goal</t>
  </si>
  <si>
    <t>If we do not do this run time will be reduced during 3rd shift.</t>
  </si>
  <si>
    <t xml:space="preserve">  1-B  We can also fully meet CCC requirements by Oct 29</t>
  </si>
  <si>
    <t xml:space="preserve">  1-A  We can meet current demand by Oct 15</t>
  </si>
  <si>
    <t>3- Clean up standard work developed during Kaizen and implement it into every setup</t>
  </si>
  <si>
    <t>Results will be longer term&amp;drive problem solving.</t>
  </si>
  <si>
    <t>32 hours per week x 2,700 pcs./hr. (400T) x 51% OEE =44,064pcs/week</t>
  </si>
  <si>
    <t xml:space="preserve">    C- 13,000 per week to run off backlog</t>
  </si>
  <si>
    <t>32 hours per week
3,350 x 32 hrs x 51% OEE = 54,672 pieces.</t>
  </si>
  <si>
    <t>Demand for the CCC project will consume 31 hours per week of capacity (at 42% OEE) starting early October</t>
  </si>
  <si>
    <t>Currently the 630 ton press is capable of producing 113,000 pcs/wk</t>
  </si>
  <si>
    <t>This failure to meet demand has reached very serious levels (see Capacity Planning graph (In Planning File )</t>
  </si>
  <si>
    <t>Demand is averaging 125,000 pcs/weekper week.</t>
  </si>
  <si>
    <t>1-Meet the current demand, satisfy the CCC requirements and run off the backlog in 25 weeks</t>
  </si>
  <si>
    <t>1B-1 We are not staffed for more than 88 hours</t>
  </si>
  <si>
    <t>Note….  This is the format of the A3 we are currently teaching.  It more explicitly uses the concept of hypothesis testing in questions 4 and 5.  This one was done by a Production Manager and it was the first one he did.  The project, as the effect confirmation shows is progressing nicely,  In particular note the clear connectivity between the target condition (Question 2), impediments (question 3), action items (question 4) and expectations (question 5)</t>
  </si>
  <si>
    <t>Explain the "desired" state include both results and means (the target condition)</t>
  </si>
  <si>
    <t>Dave - Nicole, Mark, Adam, Gene, Djuro, Ben, Dian, Nic, Clint</t>
  </si>
  <si>
    <t>Djuro</t>
  </si>
  <si>
    <t>Nicole</t>
  </si>
  <si>
    <t>Dave</t>
  </si>
  <si>
    <t>Dian</t>
  </si>
  <si>
    <t>Adam</t>
  </si>
  <si>
    <t>Mark</t>
  </si>
  <si>
    <t>Nic</t>
  </si>
  <si>
    <t>Barry</t>
  </si>
  <si>
    <t>Clint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</si>
</sst>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409]d\-mmm;@"/>
    <numFmt numFmtId="166" formatCode="m/d/yy;@"/>
    <numFmt numFmtId="167" formatCode="0.0"/>
    <numFmt numFmtId="168" formatCode="mm/dd/yy;@"/>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20"/>
      <color theme="1"/>
      <name val="Calibri"/>
      <family val="2"/>
      <scheme val="minor"/>
    </font>
    <font>
      <sz val="11"/>
      <color rgb="FFFF0000"/>
      <name val="Calibri"/>
      <family val="2"/>
      <scheme val="minor"/>
    </font>
    <font>
      <b/>
      <sz val="14"/>
      <color theme="1"/>
      <name val="Calibri"/>
      <family val="2"/>
      <scheme val="minor"/>
    </font>
    <font>
      <sz val="11"/>
      <name val="Calibri"/>
      <family val="2"/>
      <scheme val="minor"/>
    </font>
    <font>
      <sz val="10"/>
      <name val="Arial"/>
      <family val="2"/>
    </font>
    <font>
      <b/>
      <sz val="11"/>
      <name val="Calibri"/>
      <family val="2"/>
      <scheme val="minor"/>
    </font>
    <font>
      <b/>
      <sz val="12"/>
      <name val="Calibri"/>
      <family val="2"/>
      <scheme val="minor"/>
    </font>
    <font>
      <b/>
      <i/>
      <sz val="11"/>
      <name val="Calibri"/>
      <family val="2"/>
      <scheme val="minor"/>
    </font>
    <font>
      <b/>
      <i/>
      <sz val="11"/>
      <color theme="1"/>
      <name val="Calibri"/>
      <family val="2"/>
      <scheme val="minor"/>
    </font>
    <font>
      <b/>
      <i/>
      <sz val="12"/>
      <color theme="1"/>
      <name val="Calibri"/>
      <family val="2"/>
      <scheme val="minor"/>
    </font>
    <font>
      <b/>
      <i/>
      <sz val="12"/>
      <name val="Calibri"/>
      <family val="2"/>
      <scheme val="minor"/>
    </font>
    <font>
      <i/>
      <sz val="11"/>
      <name val="Calibri"/>
      <family val="2"/>
      <scheme val="minor"/>
    </font>
    <font>
      <b/>
      <sz val="18"/>
      <color theme="1"/>
      <name val="Calibri"/>
      <family val="2"/>
      <scheme val="minor"/>
    </font>
    <font>
      <b/>
      <sz val="28"/>
      <color theme="1"/>
      <name val="Calibri"/>
      <family val="2"/>
      <scheme val="minor"/>
    </font>
    <font>
      <sz val="10"/>
      <color theme="1"/>
      <name val="Calibri"/>
      <family val="2"/>
      <scheme val="minor"/>
    </font>
    <font>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6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cellStyleXfs>
  <cellXfs count="392">
    <xf numFmtId="0" fontId="0" fillId="0" borderId="0" xfId="0"/>
    <xf numFmtId="0" fontId="0" fillId="0" borderId="18" xfId="0" applyFill="1" applyBorder="1" applyAlignment="1">
      <alignment horizontal="center"/>
    </xf>
    <xf numFmtId="164" fontId="1" fillId="0" borderId="24" xfId="1" applyNumberFormat="1" applyFont="1" applyFill="1" applyBorder="1" applyAlignment="1">
      <alignment horizontal="center"/>
    </xf>
    <xf numFmtId="0" fontId="0" fillId="0" borderId="21" xfId="0" applyFill="1" applyBorder="1" applyAlignment="1">
      <alignment horizontal="center" vertical="center"/>
    </xf>
    <xf numFmtId="0" fontId="4"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0" xfId="0" applyBorder="1"/>
    <xf numFmtId="15" fontId="2" fillId="0" borderId="18" xfId="0" applyNumberFormat="1" applyFont="1" applyBorder="1"/>
    <xf numFmtId="0" fontId="2" fillId="0" borderId="23" xfId="0" applyFont="1" applyFill="1" applyBorder="1" applyAlignment="1">
      <alignment horizontal="left"/>
    </xf>
    <xf numFmtId="0" fontId="2" fillId="0" borderId="22" xfId="0" applyFont="1" applyFill="1" applyBorder="1" applyAlignment="1">
      <alignment horizontal="left"/>
    </xf>
    <xf numFmtId="0" fontId="2" fillId="0" borderId="21" xfId="0" applyFont="1" applyFill="1" applyBorder="1" applyAlignment="1">
      <alignment horizontal="left"/>
    </xf>
    <xf numFmtId="0" fontId="2" fillId="0" borderId="23" xfId="0" applyFont="1" applyFill="1" applyBorder="1" applyAlignment="1">
      <alignment horizontal="left" indent="3"/>
    </xf>
    <xf numFmtId="0" fontId="2" fillId="0" borderId="22" xfId="0" applyFont="1" applyFill="1" applyBorder="1" applyAlignment="1">
      <alignment horizontal="left" indent="3"/>
    </xf>
    <xf numFmtId="0" fontId="2" fillId="0" borderId="21" xfId="0" applyFont="1" applyFill="1" applyBorder="1" applyAlignment="1">
      <alignment horizontal="left" indent="3"/>
    </xf>
    <xf numFmtId="0" fontId="2" fillId="0" borderId="23" xfId="0" applyFont="1" applyFill="1" applyBorder="1" applyAlignment="1">
      <alignment vertical="top"/>
    </xf>
    <xf numFmtId="0" fontId="2" fillId="0" borderId="22" xfId="0" applyFont="1" applyFill="1" applyBorder="1" applyAlignment="1">
      <alignment vertical="top"/>
    </xf>
    <xf numFmtId="0" fontId="2" fillId="0" borderId="21" xfId="0" applyFont="1" applyFill="1" applyBorder="1" applyAlignment="1">
      <alignment vertical="top"/>
    </xf>
    <xf numFmtId="164" fontId="0" fillId="0" borderId="24" xfId="1" applyNumberFormat="1" applyFont="1" applyFill="1" applyBorder="1" applyAlignment="1">
      <alignment horizontal="center"/>
    </xf>
    <xf numFmtId="0" fontId="0" fillId="0" borderId="32" xfId="0" applyFont="1" applyFill="1" applyBorder="1" applyAlignment="1">
      <alignment horizontal="left"/>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23" xfId="0" applyFont="1" applyFill="1" applyBorder="1" applyAlignment="1">
      <alignment horizontal="left"/>
    </xf>
    <xf numFmtId="164" fontId="1" fillId="0" borderId="24" xfId="1" applyNumberFormat="1" applyFont="1" applyFill="1" applyBorder="1" applyAlignment="1">
      <alignment horizontal="center" vertical="center"/>
    </xf>
    <xf numFmtId="14" fontId="4" fillId="0" borderId="25" xfId="0" applyNumberFormat="1" applyFont="1" applyFill="1" applyBorder="1" applyAlignment="1">
      <alignment horizontal="center" vertical="center"/>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11" xfId="0" applyBorder="1" applyAlignment="1">
      <alignment horizontal="center"/>
    </xf>
    <xf numFmtId="0" fontId="0" fillId="0" borderId="10" xfId="0" applyBorder="1" applyAlignment="1">
      <alignment horizontal="center"/>
    </xf>
    <xf numFmtId="14" fontId="0" fillId="0" borderId="25" xfId="0" applyNumberFormat="1" applyFont="1" applyFill="1" applyBorder="1" applyAlignment="1">
      <alignment horizontal="center"/>
    </xf>
    <xf numFmtId="17" fontId="4" fillId="0" borderId="25" xfId="0" applyNumberFormat="1" applyFont="1" applyFill="1" applyBorder="1" applyAlignment="1">
      <alignment horizontal="center"/>
    </xf>
    <xf numFmtId="14" fontId="5" fillId="0" borderId="25" xfId="0" applyNumberFormat="1" applyFont="1" applyFill="1" applyBorder="1" applyAlignment="1">
      <alignment horizontal="center"/>
    </xf>
    <xf numFmtId="14" fontId="4" fillId="0" borderId="25" xfId="0" applyNumberFormat="1" applyFont="1" applyFill="1" applyBorder="1" applyAlignment="1">
      <alignment horizontal="center"/>
    </xf>
    <xf numFmtId="14" fontId="5" fillId="0" borderId="0" xfId="0" applyNumberFormat="1" applyFont="1" applyFill="1" applyBorder="1" applyAlignment="1">
      <alignment horizontal="center"/>
    </xf>
    <xf numFmtId="0" fontId="0" fillId="0" borderId="0" xfId="0" applyAlignment="1">
      <alignment horizontal="center"/>
    </xf>
    <xf numFmtId="0" fontId="0" fillId="0" borderId="22" xfId="0" applyFont="1" applyFill="1" applyBorder="1" applyAlignment="1">
      <alignment horizontal="center" vertical="top"/>
    </xf>
    <xf numFmtId="0" fontId="0" fillId="0" borderId="22" xfId="0" applyFont="1" applyFill="1" applyBorder="1" applyAlignment="1">
      <alignment horizontal="center" vertical="center"/>
    </xf>
    <xf numFmtId="164" fontId="1" fillId="0" borderId="50" xfId="1" applyNumberFormat="1" applyFont="1" applyFill="1" applyBorder="1" applyAlignment="1">
      <alignment horizontal="center"/>
    </xf>
    <xf numFmtId="0" fontId="0" fillId="0" borderId="23" xfId="0" applyBorder="1"/>
    <xf numFmtId="16" fontId="0" fillId="0" borderId="0" xfId="0" applyNumberFormat="1" applyAlignment="1">
      <alignment horizontal="center"/>
    </xf>
    <xf numFmtId="0" fontId="2" fillId="0" borderId="23" xfId="0" applyFont="1" applyBorder="1"/>
    <xf numFmtId="0" fontId="0" fillId="0" borderId="10" xfId="0" applyBorder="1" applyAlignment="1">
      <alignment horizontal="center"/>
    </xf>
    <xf numFmtId="0" fontId="0" fillId="0" borderId="11" xfId="0" applyBorder="1" applyAlignment="1">
      <alignment horizontal="center"/>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25" xfId="0" applyBorder="1"/>
    <xf numFmtId="9" fontId="0" fillId="0" borderId="25" xfId="1" applyFont="1" applyBorder="1"/>
    <xf numFmtId="16" fontId="0" fillId="0" borderId="25" xfId="0" applyNumberFormat="1" applyBorder="1"/>
    <xf numFmtId="0" fontId="0" fillId="2" borderId="0" xfId="0" applyFill="1"/>
    <xf numFmtId="0" fontId="8" fillId="0" borderId="0" xfId="0" applyFont="1"/>
    <xf numFmtId="0" fontId="0" fillId="0" borderId="0" xfId="0"/>
    <xf numFmtId="0" fontId="0" fillId="0" borderId="0" xfId="0"/>
    <xf numFmtId="0" fontId="0" fillId="0" borderId="0" xfId="0"/>
    <xf numFmtId="0" fontId="0" fillId="0" borderId="0" xfId="0" applyBorder="1"/>
    <xf numFmtId="0" fontId="0" fillId="0" borderId="0" xfId="0"/>
    <xf numFmtId="164" fontId="1" fillId="0" borderId="24" xfId="1" applyNumberFormat="1" applyFont="1" applyFill="1" applyBorder="1" applyAlignment="1" applyProtection="1">
      <alignment horizontal="center"/>
      <protection locked="0"/>
    </xf>
    <xf numFmtId="164" fontId="1" fillId="0" borderId="50" xfId="1" applyNumberFormat="1" applyFont="1" applyFill="1" applyBorder="1" applyAlignment="1" applyProtection="1">
      <alignment horizontal="center"/>
      <protection locked="0"/>
    </xf>
    <xf numFmtId="164" fontId="1" fillId="0" borderId="24" xfId="1" applyNumberFormat="1"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0" fillId="0" borderId="25" xfId="0" applyFont="1" applyFill="1" applyBorder="1" applyAlignment="1" applyProtection="1">
      <alignment vertical="top" wrapText="1"/>
      <protection locked="0"/>
    </xf>
    <xf numFmtId="0" fontId="0" fillId="0" borderId="49"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8" fillId="0" borderId="26" xfId="0" applyFont="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9" fontId="1" fillId="0" borderId="50" xfId="1" applyFont="1" applyFill="1" applyBorder="1" applyAlignment="1" applyProtection="1">
      <alignment horizontal="center"/>
      <protection locked="0"/>
    </xf>
    <xf numFmtId="0" fontId="0" fillId="0" borderId="19" xfId="0" applyFont="1" applyFill="1" applyBorder="1" applyAlignment="1" applyProtection="1">
      <alignment horizontal="center" vertical="center"/>
      <protection locked="0"/>
    </xf>
    <xf numFmtId="9" fontId="1" fillId="0" borderId="18" xfId="1" applyFont="1" applyFill="1" applyBorder="1" applyAlignment="1" applyProtection="1">
      <alignment horizontal="center"/>
      <protection locked="0"/>
    </xf>
    <xf numFmtId="0" fontId="20" fillId="0" borderId="0" xfId="0" applyFont="1" applyAlignment="1">
      <alignment horizontal="left" vertical="center"/>
    </xf>
    <xf numFmtId="0" fontId="12" fillId="0" borderId="1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0" xfId="0" applyBorder="1" applyAlignment="1">
      <alignment horizontal="left" vertical="top"/>
    </xf>
    <xf numFmtId="165" fontId="0" fillId="0" borderId="0" xfId="0" applyNumberFormat="1"/>
    <xf numFmtId="165" fontId="5" fillId="0" borderId="25" xfId="0" applyNumberFormat="1" applyFont="1" applyFill="1" applyBorder="1" applyAlignment="1" applyProtection="1">
      <alignment horizontal="center"/>
      <protection locked="0"/>
    </xf>
    <xf numFmtId="165" fontId="0" fillId="0" borderId="25" xfId="0" applyNumberFormat="1" applyFont="1" applyFill="1" applyBorder="1" applyAlignment="1" applyProtection="1">
      <alignment horizontal="center"/>
      <protection locked="0"/>
    </xf>
    <xf numFmtId="165" fontId="0" fillId="0" borderId="49" xfId="0" applyNumberFormat="1" applyFont="1" applyFill="1" applyBorder="1" applyAlignment="1" applyProtection="1">
      <alignment horizontal="center"/>
      <protection locked="0"/>
    </xf>
    <xf numFmtId="165" fontId="0" fillId="0" borderId="19" xfId="0" applyNumberFormat="1" applyFont="1" applyFill="1" applyBorder="1" applyAlignment="1" applyProtection="1">
      <alignment horizontal="center"/>
      <protection locked="0"/>
    </xf>
    <xf numFmtId="165" fontId="5" fillId="0" borderId="25" xfId="0" applyNumberFormat="1" applyFont="1" applyFill="1" applyBorder="1" applyAlignment="1" applyProtection="1">
      <alignment horizontal="center" vertical="center"/>
      <protection locked="0"/>
    </xf>
    <xf numFmtId="165" fontId="0" fillId="0" borderId="25" xfId="0" applyNumberFormat="1" applyFont="1" applyFill="1" applyBorder="1" applyAlignment="1" applyProtection="1">
      <alignment horizontal="center" vertical="center"/>
      <protection locked="0"/>
    </xf>
    <xf numFmtId="9" fontId="0" fillId="0" borderId="0" xfId="0" applyNumberFormat="1"/>
    <xf numFmtId="9" fontId="0" fillId="0" borderId="0" xfId="1" applyFont="1" applyBorder="1" applyAlignment="1">
      <alignment horizontal="left" vertical="top"/>
    </xf>
    <xf numFmtId="10" fontId="0" fillId="0" borderId="0" xfId="0" applyNumberFormat="1" applyBorder="1" applyAlignment="1">
      <alignment horizontal="left" vertical="top"/>
    </xf>
    <xf numFmtId="0" fontId="0" fillId="0" borderId="0" xfId="0" applyAlignment="1">
      <alignment horizontal="left" vertical="top"/>
    </xf>
    <xf numFmtId="166" fontId="0" fillId="0" borderId="0" xfId="0" applyNumberFormat="1"/>
    <xf numFmtId="0" fontId="5" fillId="0" borderId="2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left" wrapText="1"/>
      <protection locked="0"/>
    </xf>
    <xf numFmtId="0" fontId="0" fillId="0" borderId="25" xfId="0" applyFont="1" applyFill="1" applyBorder="1" applyAlignment="1" applyProtection="1">
      <alignment horizontal="left" vertical="center" wrapText="1"/>
      <protection locked="0"/>
    </xf>
    <xf numFmtId="15" fontId="2" fillId="0" borderId="18" xfId="0" applyNumberFormat="1" applyFont="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0" fillId="0" borderId="0" xfId="0" applyBorder="1" applyAlignment="1">
      <alignment horizontal="left" vertical="top"/>
    </xf>
    <xf numFmtId="168" fontId="0" fillId="0" borderId="0" xfId="0" applyNumberFormat="1"/>
    <xf numFmtId="0" fontId="0" fillId="0" borderId="0" xfId="0" applyAlignment="1">
      <alignment horizontal="center" vertical="center" wrapText="1"/>
    </xf>
    <xf numFmtId="167" fontId="0" fillId="0" borderId="0" xfId="0" applyNumberFormat="1" applyAlignment="1">
      <alignment horizontal="center" vertical="center"/>
    </xf>
    <xf numFmtId="0" fontId="0" fillId="0" borderId="0" xfId="0" applyAlignment="1">
      <alignment horizontal="center" vertical="center"/>
    </xf>
    <xf numFmtId="167" fontId="0" fillId="0" borderId="0" xfId="0" applyNumberFormat="1" applyAlignment="1">
      <alignment horizontal="center" vertical="center" wrapText="1"/>
    </xf>
    <xf numFmtId="2" fontId="0" fillId="0" borderId="0" xfId="0" applyNumberFormat="1" applyAlignment="1">
      <alignment horizontal="center" vertical="center"/>
    </xf>
    <xf numFmtId="164" fontId="0" fillId="0" borderId="0" xfId="0" applyNumberFormat="1"/>
    <xf numFmtId="0" fontId="0" fillId="0" borderId="0" xfId="0" applyProtection="1">
      <protection locked="0"/>
    </xf>
    <xf numFmtId="0" fontId="0" fillId="0" borderId="0" xfId="0" applyAlignment="1">
      <alignment horizontal="left"/>
    </xf>
    <xf numFmtId="0" fontId="0" fillId="0" borderId="0" xfId="0" applyAlignment="1">
      <alignment horizontal="left" wrapText="1"/>
    </xf>
    <xf numFmtId="0" fontId="0" fillId="0" borderId="22" xfId="0" applyBorder="1" applyProtection="1">
      <protection locked="0"/>
    </xf>
    <xf numFmtId="0" fontId="0" fillId="0" borderId="56" xfId="0" applyBorder="1" applyProtection="1">
      <protection locked="0"/>
    </xf>
    <xf numFmtId="0" fontId="0" fillId="0" borderId="3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3" fillId="0" borderId="44"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xf>
    <xf numFmtId="0" fontId="14" fillId="0" borderId="46" xfId="0" applyFont="1" applyBorder="1" applyAlignment="1" applyProtection="1">
      <alignment horizontal="center" vertical="center" wrapText="1"/>
    </xf>
    <xf numFmtId="0" fontId="0" fillId="0" borderId="32" xfId="0" applyBorder="1" applyAlignment="1" applyProtection="1">
      <alignment horizontal="left"/>
      <protection locked="0"/>
    </xf>
    <xf numFmtId="0" fontId="0" fillId="0" borderId="22" xfId="0" applyBorder="1" applyAlignment="1" applyProtection="1">
      <alignment horizontal="left"/>
      <protection locked="0"/>
    </xf>
    <xf numFmtId="0" fontId="0" fillId="0" borderId="21" xfId="0" applyBorder="1" applyAlignment="1" applyProtection="1">
      <alignment horizontal="left"/>
      <protection locked="0"/>
    </xf>
    <xf numFmtId="0" fontId="0" fillId="0" borderId="23" xfId="0" applyBorder="1" applyAlignment="1" applyProtection="1">
      <alignment horizontal="left"/>
      <protection locked="0"/>
    </xf>
    <xf numFmtId="0" fontId="0" fillId="0" borderId="3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16" fontId="2" fillId="0" borderId="44" xfId="0" applyNumberFormat="1" applyFont="1" applyBorder="1" applyAlignment="1" applyProtection="1">
      <alignment horizontal="left"/>
      <protection locked="0"/>
    </xf>
    <xf numFmtId="0" fontId="2" fillId="0" borderId="43"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1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0" fillId="0" borderId="5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2" fillId="0" borderId="11"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9"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9" fillId="0" borderId="32"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14" fillId="0" borderId="5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0" fillId="0" borderId="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52" xfId="0" applyBorder="1" applyAlignment="1" applyProtection="1">
      <alignment horizontal="left"/>
      <protection locked="0"/>
    </xf>
    <xf numFmtId="0" fontId="0" fillId="0" borderId="53" xfId="0" applyBorder="1" applyAlignment="1" applyProtection="1">
      <alignment horizontal="left"/>
      <protection locked="0"/>
    </xf>
    <xf numFmtId="0" fontId="0" fillId="0" borderId="61" xfId="0" applyBorder="1" applyAlignment="1" applyProtection="1">
      <alignment horizontal="left"/>
      <protection locked="0"/>
    </xf>
    <xf numFmtId="0" fontId="4" fillId="0" borderId="14" xfId="0" applyFont="1" applyBorder="1" applyAlignment="1">
      <alignment horizontal="center" vertical="center"/>
    </xf>
    <xf numFmtId="0" fontId="0" fillId="0" borderId="47" xfId="0" applyBorder="1" applyAlignment="1" applyProtection="1">
      <alignment horizontal="left"/>
      <protection locked="0"/>
    </xf>
    <xf numFmtId="0" fontId="0" fillId="0" borderId="43" xfId="0" applyBorder="1" applyAlignment="1" applyProtection="1">
      <alignment horizontal="left"/>
      <protection locked="0"/>
    </xf>
    <xf numFmtId="0" fontId="0" fillId="0" borderId="20" xfId="0" applyBorder="1" applyAlignment="1" applyProtection="1">
      <alignment horizontal="left"/>
      <protection locked="0"/>
    </xf>
    <xf numFmtId="0" fontId="0" fillId="0" borderId="37" xfId="0" applyBorder="1" applyAlignment="1" applyProtection="1">
      <alignment horizontal="left"/>
      <protection locked="0"/>
    </xf>
    <xf numFmtId="0" fontId="0" fillId="0" borderId="36" xfId="0" applyBorder="1" applyAlignment="1" applyProtection="1">
      <alignment horizontal="left"/>
      <protection locked="0"/>
    </xf>
    <xf numFmtId="0" fontId="0" fillId="0" borderId="38" xfId="0" applyBorder="1" applyAlignment="1" applyProtection="1">
      <alignment horizontal="left"/>
      <protection locked="0"/>
    </xf>
    <xf numFmtId="0" fontId="0" fillId="0" borderId="0" xfId="0" applyBorder="1" applyAlignment="1">
      <alignment horizont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18" fillId="0" borderId="11" xfId="0" applyFont="1" applyBorder="1" applyAlignment="1">
      <alignment horizontal="center"/>
    </xf>
    <xf numFmtId="0" fontId="18" fillId="0" borderId="10" xfId="0" applyFont="1" applyBorder="1" applyAlignment="1">
      <alignment horizontal="center"/>
    </xf>
    <xf numFmtId="0" fontId="18" fillId="0" borderId="9"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8" fillId="0" borderId="34" xfId="0" applyFont="1" applyBorder="1" applyAlignment="1">
      <alignment horizontal="center" vertical="center"/>
    </xf>
    <xf numFmtId="0" fontId="8" fillId="0" borderId="42" xfId="0" applyFont="1" applyBorder="1" applyAlignment="1">
      <alignment horizontal="center" vertical="center"/>
    </xf>
    <xf numFmtId="0" fontId="8" fillId="0" borderId="27" xfId="0" applyFont="1" applyBorder="1" applyAlignment="1">
      <alignment horizontal="center" vertical="center"/>
    </xf>
    <xf numFmtId="0" fontId="8" fillId="0" borderId="47" xfId="0" applyFont="1" applyBorder="1" applyAlignment="1">
      <alignment horizontal="center" vertical="center"/>
    </xf>
    <xf numFmtId="0" fontId="8" fillId="0" borderId="43" xfId="0" applyFont="1" applyBorder="1" applyAlignment="1">
      <alignment horizontal="center" vertical="center"/>
    </xf>
    <xf numFmtId="0" fontId="8" fillId="0" borderId="45" xfId="0" applyFont="1" applyBorder="1" applyAlignment="1">
      <alignment horizontal="center" vertical="center"/>
    </xf>
    <xf numFmtId="0" fontId="8" fillId="0" borderId="19" xfId="0" applyFont="1" applyBorder="1" applyAlignment="1">
      <alignment horizontal="center" vertical="center"/>
    </xf>
    <xf numFmtId="0" fontId="11" fillId="3" borderId="34" xfId="0" applyFont="1" applyFill="1" applyBorder="1" applyAlignment="1">
      <alignment horizontal="center" vertical="center"/>
    </xf>
    <xf numFmtId="0" fontId="11" fillId="3" borderId="27" xfId="0" applyFont="1" applyFill="1" applyBorder="1" applyAlignment="1">
      <alignment horizontal="center" vertical="center"/>
    </xf>
    <xf numFmtId="0" fontId="12" fillId="0" borderId="17" xfId="0" applyFont="1" applyBorder="1" applyAlignment="1">
      <alignment horizontal="left" vertical="center" wrapText="1"/>
    </xf>
    <xf numFmtId="0" fontId="11" fillId="0" borderId="16" xfId="0" applyFont="1" applyBorder="1" applyAlignment="1">
      <alignment horizontal="left" vertical="center"/>
    </xf>
    <xf numFmtId="0" fontId="11" fillId="0" borderId="57" xfId="0" applyFont="1" applyBorder="1" applyAlignment="1">
      <alignment horizontal="left" vertical="center"/>
    </xf>
    <xf numFmtId="0" fontId="13" fillId="0" borderId="60"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2" fillId="0" borderId="14" xfId="0" applyFont="1" applyBorder="1" applyAlignment="1">
      <alignment horizontal="left"/>
    </xf>
    <xf numFmtId="0" fontId="11" fillId="0" borderId="13" xfId="0" applyFont="1" applyBorder="1" applyAlignment="1">
      <alignment horizontal="left"/>
    </xf>
    <xf numFmtId="0" fontId="11" fillId="0" borderId="62" xfId="0" applyFont="1" applyBorder="1" applyAlignment="1">
      <alignment horizontal="left"/>
    </xf>
    <xf numFmtId="0" fontId="13" fillId="0" borderId="14"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0" fillId="0" borderId="0" xfId="0" applyBorder="1" applyAlignment="1">
      <alignment horizontal="left"/>
    </xf>
    <xf numFmtId="0" fontId="12" fillId="0" borderId="11" xfId="0" applyFont="1" applyBorder="1" applyAlignment="1">
      <alignment horizontal="left" vertical="center" wrapText="1"/>
    </xf>
    <xf numFmtId="0" fontId="21" fillId="0" borderId="10" xfId="0" applyFont="1" applyBorder="1" applyAlignment="1">
      <alignment horizontal="left" vertical="center"/>
    </xf>
    <xf numFmtId="0" fontId="21" fillId="0" borderId="51" xfId="0" applyFont="1" applyBorder="1" applyAlignment="1">
      <alignment horizontal="left"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8"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5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3"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0" fontId="0" fillId="0" borderId="3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2"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0" fontId="9" fillId="0" borderId="55"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0" fillId="0" borderId="55"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20" xfId="0" applyBorder="1" applyAlignment="1" applyProtection="1">
      <alignment vertical="center" wrapText="1"/>
      <protection locked="0"/>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9" xfId="0" applyFont="1" applyBorder="1" applyAlignment="1">
      <alignment horizontal="left" vertical="center"/>
    </xf>
    <xf numFmtId="0" fontId="0" fillId="0" borderId="55" xfId="0" applyBorder="1" applyAlignment="1" applyProtection="1">
      <alignment horizontal="left"/>
      <protection locked="0"/>
    </xf>
    <xf numFmtId="0" fontId="0" fillId="0" borderId="41" xfId="0" applyBorder="1" applyAlignment="1" applyProtection="1">
      <alignment horizontal="left"/>
      <protection locked="0"/>
    </xf>
    <xf numFmtId="0" fontId="0" fillId="0" borderId="54" xfId="0" applyBorder="1" applyAlignment="1" applyProtection="1">
      <alignment horizontal="left"/>
      <protection locked="0"/>
    </xf>
    <xf numFmtId="0" fontId="0" fillId="0" borderId="33"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3"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32" xfId="0" applyBorder="1" applyAlignment="1" applyProtection="1">
      <protection locked="0"/>
    </xf>
    <xf numFmtId="0" fontId="0" fillId="0" borderId="22" xfId="0" applyBorder="1" applyAlignment="1" applyProtection="1">
      <protection locked="0"/>
    </xf>
    <xf numFmtId="0" fontId="0" fillId="0" borderId="21" xfId="0" applyBorder="1" applyAlignment="1" applyProtection="1">
      <protection locked="0"/>
    </xf>
    <xf numFmtId="0" fontId="2" fillId="0" borderId="42" xfId="0" applyFont="1" applyBorder="1" applyAlignment="1" applyProtection="1">
      <alignment horizontal="left"/>
      <protection locked="0"/>
    </xf>
    <xf numFmtId="0" fontId="2" fillId="0" borderId="41" xfId="0" applyFont="1" applyBorder="1" applyAlignment="1" applyProtection="1">
      <alignment horizontal="left"/>
      <protection locked="0"/>
    </xf>
    <xf numFmtId="0" fontId="2" fillId="0" borderId="54" xfId="0" applyFont="1" applyBorder="1" applyAlignment="1" applyProtection="1">
      <alignment horizontal="left"/>
      <protection locked="0"/>
    </xf>
    <xf numFmtId="0" fontId="0" fillId="0" borderId="33" xfId="0" applyFont="1" applyFill="1" applyBorder="1" applyAlignment="1" applyProtection="1">
      <alignment wrapText="1"/>
      <protection locked="0"/>
    </xf>
    <xf numFmtId="0" fontId="0" fillId="0" borderId="25" xfId="0" applyFont="1" applyFill="1" applyBorder="1" applyAlignment="1" applyProtection="1">
      <alignment wrapText="1"/>
      <protection locked="0"/>
    </xf>
    <xf numFmtId="0" fontId="0" fillId="0" borderId="63" xfId="0" applyFont="1" applyFill="1" applyBorder="1" applyAlignment="1" applyProtection="1">
      <alignment wrapText="1"/>
      <protection locked="0"/>
    </xf>
    <xf numFmtId="0" fontId="0" fillId="0" borderId="49" xfId="0" applyFont="1" applyFill="1" applyBorder="1" applyAlignment="1" applyProtection="1">
      <alignment wrapText="1"/>
      <protection locked="0"/>
    </xf>
    <xf numFmtId="0" fontId="0" fillId="0" borderId="32"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32" xfId="0" applyFont="1" applyFill="1" applyBorder="1" applyAlignment="1" applyProtection="1">
      <alignment wrapText="1"/>
      <protection locked="0"/>
    </xf>
    <xf numFmtId="0" fontId="0" fillId="0" borderId="22" xfId="0" applyFont="1" applyFill="1" applyBorder="1" applyAlignment="1" applyProtection="1">
      <alignment wrapText="1"/>
      <protection locked="0"/>
    </xf>
    <xf numFmtId="0" fontId="0" fillId="0" borderId="21" xfId="0" applyFont="1" applyFill="1" applyBorder="1" applyAlignment="1" applyProtection="1">
      <alignment wrapText="1"/>
      <protection locked="0"/>
    </xf>
    <xf numFmtId="0" fontId="0" fillId="0" borderId="45" xfId="0" applyFont="1" applyFill="1" applyBorder="1" applyAlignment="1" applyProtection="1">
      <protection locked="0"/>
    </xf>
    <xf numFmtId="0" fontId="0" fillId="0" borderId="19" xfId="0" applyFont="1" applyFill="1" applyBorder="1" applyAlignment="1" applyProtection="1">
      <protection locked="0"/>
    </xf>
    <xf numFmtId="0" fontId="8" fillId="0" borderId="0" xfId="0" applyFont="1" applyAlignment="1">
      <alignment horizont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48"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9" xfId="0" applyBorder="1" applyAlignment="1">
      <alignment horizontal="center" vertical="center" wrapText="1"/>
    </xf>
    <xf numFmtId="0" fontId="0" fillId="0" borderId="52" xfId="0" applyBorder="1" applyAlignment="1">
      <alignment horizontal="center"/>
    </xf>
    <xf numFmtId="0" fontId="0" fillId="0" borderId="53" xfId="0" applyBorder="1" applyAlignment="1">
      <alignment horizontal="center"/>
    </xf>
    <xf numFmtId="0" fontId="0" fillId="0" borderId="2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8"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2" fillId="0" borderId="17" xfId="0" applyFont="1" applyBorder="1" applyAlignment="1">
      <alignment horizontal="left"/>
    </xf>
    <xf numFmtId="0" fontId="2" fillId="0" borderId="16" xfId="0" applyFont="1" applyBorder="1" applyAlignment="1">
      <alignment horizontal="left"/>
    </xf>
    <xf numFmtId="0" fontId="0" fillId="0" borderId="16" xfId="0" applyBorder="1" applyAlignment="1">
      <alignment horizontal="left"/>
    </xf>
    <xf numFmtId="0" fontId="0" fillId="0" borderId="15" xfId="0"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3" fillId="0" borderId="11" xfId="0" applyFont="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2" fillId="0" borderId="34" xfId="0" applyFont="1" applyBorder="1" applyAlignment="1">
      <alignment horizontal="right"/>
    </xf>
    <xf numFmtId="0" fontId="2" fillId="0" borderId="27" xfId="0" applyFont="1" applyBorder="1" applyAlignment="1">
      <alignment horizontal="right"/>
    </xf>
    <xf numFmtId="0" fontId="0" fillId="0" borderId="27" xfId="0" applyBorder="1" applyAlignment="1">
      <alignment horizontal="center"/>
    </xf>
    <xf numFmtId="0" fontId="0" fillId="0" borderId="26" xfId="0" applyBorder="1" applyAlignment="1">
      <alignment horizontal="center"/>
    </xf>
    <xf numFmtId="0" fontId="2" fillId="0" borderId="27" xfId="0" applyFont="1" applyBorder="1"/>
    <xf numFmtId="0" fontId="2" fillId="0" borderId="26" xfId="0" applyFont="1" applyBorder="1"/>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2" fillId="0" borderId="45" xfId="0" applyFont="1" applyBorder="1" applyAlignment="1">
      <alignment horizontal="right"/>
    </xf>
    <xf numFmtId="0" fontId="2" fillId="0" borderId="19" xfId="0" applyFont="1" applyBorder="1" applyAlignment="1">
      <alignment horizontal="right"/>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44" xfId="0" applyFont="1" applyBorder="1" applyAlignment="1">
      <alignment horizontal="center"/>
    </xf>
    <xf numFmtId="0" fontId="2" fillId="0" borderId="43" xfId="0" applyFont="1" applyBorder="1" applyAlignment="1">
      <alignment horizontal="center"/>
    </xf>
    <xf numFmtId="0" fontId="2" fillId="0" borderId="20" xfId="0" applyFont="1" applyBorder="1" applyAlignment="1">
      <alignment horizontal="center"/>
    </xf>
    <xf numFmtId="0" fontId="3" fillId="0" borderId="39" xfId="0" applyFont="1" applyBorder="1" applyAlignment="1">
      <alignment horizontal="left" vertical="top" wrapText="1"/>
    </xf>
    <xf numFmtId="0" fontId="3" fillId="0" borderId="36" xfId="0" applyFont="1" applyBorder="1" applyAlignment="1">
      <alignment horizontal="left" vertical="top" wrapText="1"/>
    </xf>
    <xf numFmtId="0" fontId="3" fillId="0" borderId="38"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29" xfId="0" applyFont="1" applyBorder="1" applyAlignment="1">
      <alignment horizontal="left" vertical="top" wrapText="1"/>
    </xf>
    <xf numFmtId="0" fontId="0" fillId="0" borderId="37"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0" fontId="0" fillId="0" borderId="30" xfId="0" applyBorder="1" applyAlignment="1">
      <alignment horizontal="center"/>
    </xf>
    <xf numFmtId="0" fontId="0" fillId="0" borderId="4" xfId="0" applyBorder="1" applyAlignment="1">
      <alignment horizontal="center"/>
    </xf>
    <xf numFmtId="0" fontId="0" fillId="0" borderId="28" xfId="0" applyBorder="1" applyAlignment="1">
      <alignment horizontal="center"/>
    </xf>
    <xf numFmtId="0" fontId="0" fillId="0" borderId="1" xfId="0" applyBorder="1" applyAlignment="1">
      <alignment horizont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2" fillId="0" borderId="14" xfId="0" applyFont="1" applyBorder="1" applyAlignment="1">
      <alignment horizontal="center" vertical="center"/>
    </xf>
    <xf numFmtId="0" fontId="0" fillId="0" borderId="13" xfId="0" applyBorder="1" applyAlignment="1">
      <alignment horizontal="center" vertical="center"/>
    </xf>
    <xf numFmtId="0" fontId="0" fillId="0" borderId="3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32" xfId="0" applyFont="1" applyFill="1" applyBorder="1" applyAlignment="1">
      <alignment horizontal="left"/>
    </xf>
    <xf numFmtId="0" fontId="2" fillId="0" borderId="22" xfId="0" applyFont="1" applyFill="1" applyBorder="1" applyAlignment="1">
      <alignment horizontal="left"/>
    </xf>
    <xf numFmtId="0" fontId="2" fillId="0" borderId="21" xfId="0" applyFont="1" applyFill="1" applyBorder="1" applyAlignment="1">
      <alignment horizontal="left"/>
    </xf>
    <xf numFmtId="0" fontId="0" fillId="0" borderId="12" xfId="0" applyBorder="1" applyAlignment="1">
      <alignment horizontal="center" vertical="center"/>
    </xf>
    <xf numFmtId="0" fontId="0" fillId="0" borderId="32" xfId="0" applyFont="1" applyFill="1" applyBorder="1" applyAlignment="1">
      <alignment horizontal="left"/>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11"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32" xfId="0" applyFont="1" applyBorder="1" applyAlignment="1">
      <alignment horizontal="center" wrapText="1"/>
    </xf>
    <xf numFmtId="0" fontId="0" fillId="0" borderId="22" xfId="0" applyFont="1" applyBorder="1" applyAlignment="1">
      <alignment horizontal="center" wrapText="1"/>
    </xf>
    <xf numFmtId="0" fontId="0" fillId="0" borderId="21" xfId="0" applyFont="1" applyBorder="1" applyAlignment="1">
      <alignment horizontal="center" wrapText="1"/>
    </xf>
    <xf numFmtId="0" fontId="0" fillId="0" borderId="7" xfId="0" applyBorder="1" applyAlignment="1">
      <alignment horizontal="left" vertical="top" wrapText="1"/>
    </xf>
    <xf numFmtId="0" fontId="0" fillId="0" borderId="7"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center"/>
    </xf>
    <xf numFmtId="0" fontId="0" fillId="0" borderId="12" xfId="0"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cellXfs>
  <cellStyles count="5">
    <cellStyle name="Comma 2" xfId="3" xr:uid="{00000000-0005-0000-0000-000000000000}"/>
    <cellStyle name="Currency 2" xfId="4" xr:uid="{00000000-0005-0000-0000-000001000000}"/>
    <cellStyle name="Normal" xfId="0" builtinId="0"/>
    <cellStyle name="Normal 2" xfId="2" xr:uid="{00000000-0005-0000-0000-000003000000}"/>
    <cellStyle name="Percent" xfId="1" builtinId="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Capacity Planning Requirements  630 Ton Press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'[1]Capacity Plan'!$D$28</c:f>
              <c:strCache>
                <c:ptCount val="1"/>
                <c:pt idx="0">
                  <c:v>1-To Meet Current Demand</c:v>
                </c:pt>
              </c:strCache>
            </c:strRef>
          </c:tx>
          <c:spPr>
            <a:solidFill>
              <a:schemeClr val="accent1"/>
            </a:solidFill>
            <a:ln>
              <a:noFill/>
            </a:ln>
            <a:effectLst/>
          </c:spPr>
          <c:invertIfNegative val="0"/>
          <c:cat>
            <c:numRef>
              <c:f>'[1]Capacity Plan'!$E$27:$K$27</c:f>
              <c:numCache>
                <c:formatCode>General</c:formatCode>
                <c:ptCount val="7"/>
                <c:pt idx="2">
                  <c:v>1</c:v>
                </c:pt>
                <c:pt idx="3">
                  <c:v>0.36</c:v>
                </c:pt>
                <c:pt idx="4">
                  <c:v>0.47</c:v>
                </c:pt>
                <c:pt idx="5">
                  <c:v>0.55000000000000004</c:v>
                </c:pt>
                <c:pt idx="6">
                  <c:v>0.66</c:v>
                </c:pt>
              </c:numCache>
            </c:numRef>
          </c:cat>
          <c:val>
            <c:numRef>
              <c:f>'[1]Capacity Plan'!$E$28:$K$28</c:f>
              <c:numCache>
                <c:formatCode>General</c:formatCode>
                <c:ptCount val="7"/>
                <c:pt idx="2">
                  <c:v>37</c:v>
                </c:pt>
                <c:pt idx="3">
                  <c:v>104</c:v>
                </c:pt>
                <c:pt idx="4">
                  <c:v>79.498817966903076</c:v>
                </c:pt>
                <c:pt idx="5">
                  <c:v>67.935353535353528</c:v>
                </c:pt>
                <c:pt idx="6">
                  <c:v>56.612794612794609</c:v>
                </c:pt>
              </c:numCache>
            </c:numRef>
          </c:val>
          <c:extLst>
            <c:ext xmlns:c16="http://schemas.microsoft.com/office/drawing/2014/chart" uri="{C3380CC4-5D6E-409C-BE32-E72D297353CC}">
              <c16:uniqueId val="{00000000-EF8D-4FCC-9A1F-AE66B70B50BE}"/>
            </c:ext>
          </c:extLst>
        </c:ser>
        <c:ser>
          <c:idx val="1"/>
          <c:order val="1"/>
          <c:tx>
            <c:strRef>
              <c:f>'[1]Capacity Plan'!$D$29</c:f>
              <c:strCache>
                <c:ptCount val="1"/>
                <c:pt idx="0">
                  <c:v>2-To meet demand + CCC</c:v>
                </c:pt>
              </c:strCache>
            </c:strRef>
          </c:tx>
          <c:spPr>
            <a:solidFill>
              <a:schemeClr val="accent2"/>
            </a:solidFill>
            <a:ln>
              <a:noFill/>
            </a:ln>
            <a:effectLst/>
          </c:spPr>
          <c:invertIfNegative val="0"/>
          <c:cat>
            <c:numRef>
              <c:f>'[1]Capacity Plan'!$E$27:$K$27</c:f>
              <c:numCache>
                <c:formatCode>General</c:formatCode>
                <c:ptCount val="7"/>
                <c:pt idx="2">
                  <c:v>1</c:v>
                </c:pt>
                <c:pt idx="3">
                  <c:v>0.36</c:v>
                </c:pt>
                <c:pt idx="4">
                  <c:v>0.47</c:v>
                </c:pt>
                <c:pt idx="5">
                  <c:v>0.55000000000000004</c:v>
                </c:pt>
                <c:pt idx="6">
                  <c:v>0.66</c:v>
                </c:pt>
              </c:numCache>
            </c:numRef>
          </c:cat>
          <c:val>
            <c:numRef>
              <c:f>'[1]Capacity Plan'!$E$29:$K$29</c:f>
              <c:numCache>
                <c:formatCode>General</c:formatCode>
                <c:ptCount val="7"/>
                <c:pt idx="2">
                  <c:v>68</c:v>
                </c:pt>
                <c:pt idx="3">
                  <c:v>135</c:v>
                </c:pt>
                <c:pt idx="4">
                  <c:v>110.49881796690308</c:v>
                </c:pt>
                <c:pt idx="5">
                  <c:v>98.935353535353528</c:v>
                </c:pt>
                <c:pt idx="6">
                  <c:v>87.612794612794602</c:v>
                </c:pt>
              </c:numCache>
            </c:numRef>
          </c:val>
          <c:extLst>
            <c:ext xmlns:c16="http://schemas.microsoft.com/office/drawing/2014/chart" uri="{C3380CC4-5D6E-409C-BE32-E72D297353CC}">
              <c16:uniqueId val="{00000001-EF8D-4FCC-9A1F-AE66B70B50BE}"/>
            </c:ext>
          </c:extLst>
        </c:ser>
        <c:ser>
          <c:idx val="2"/>
          <c:order val="2"/>
          <c:tx>
            <c:strRef>
              <c:f>'[1]Capacity Plan'!$D$30</c:f>
              <c:strCache>
                <c:ptCount val="1"/>
                <c:pt idx="0">
                  <c:v>3 -Above plus run off backlog</c:v>
                </c:pt>
              </c:strCache>
            </c:strRef>
          </c:tx>
          <c:spPr>
            <a:solidFill>
              <a:schemeClr val="accent3"/>
            </a:solidFill>
            <a:ln>
              <a:noFill/>
            </a:ln>
            <a:effectLst/>
          </c:spPr>
          <c:invertIfNegative val="0"/>
          <c:cat>
            <c:numRef>
              <c:f>'[1]Capacity Plan'!$E$27:$K$27</c:f>
              <c:numCache>
                <c:formatCode>General</c:formatCode>
                <c:ptCount val="7"/>
                <c:pt idx="2">
                  <c:v>1</c:v>
                </c:pt>
                <c:pt idx="3">
                  <c:v>0.36</c:v>
                </c:pt>
                <c:pt idx="4">
                  <c:v>0.47</c:v>
                </c:pt>
                <c:pt idx="5">
                  <c:v>0.55000000000000004</c:v>
                </c:pt>
                <c:pt idx="6">
                  <c:v>0.66</c:v>
                </c:pt>
              </c:numCache>
            </c:numRef>
          </c:cat>
          <c:val>
            <c:numRef>
              <c:f>'[1]Capacity Plan'!$E$30:$K$30</c:f>
              <c:numCache>
                <c:formatCode>General</c:formatCode>
                <c:ptCount val="7"/>
                <c:pt idx="2">
                  <c:v>72</c:v>
                </c:pt>
                <c:pt idx="3">
                  <c:v>146</c:v>
                </c:pt>
                <c:pt idx="4">
                  <c:v>118.88243181256837</c:v>
                </c:pt>
                <c:pt idx="5">
                  <c:v>105.97160087010832</c:v>
                </c:pt>
                <c:pt idx="6">
                  <c:v>93.582943866525952</c:v>
                </c:pt>
              </c:numCache>
            </c:numRef>
          </c:val>
          <c:extLst>
            <c:ext xmlns:c16="http://schemas.microsoft.com/office/drawing/2014/chart" uri="{C3380CC4-5D6E-409C-BE32-E72D297353CC}">
              <c16:uniqueId val="{00000002-EF8D-4FCC-9A1F-AE66B70B50BE}"/>
            </c:ext>
          </c:extLst>
        </c:ser>
        <c:dLbls>
          <c:showLegendKey val="0"/>
          <c:showVal val="0"/>
          <c:showCatName val="0"/>
          <c:showSerName val="0"/>
          <c:showPercent val="0"/>
          <c:showBubbleSize val="0"/>
        </c:dLbls>
        <c:gapWidth val="219"/>
        <c:overlap val="-27"/>
        <c:axId val="256418944"/>
        <c:axId val="256420480"/>
      </c:barChart>
      <c:catAx>
        <c:axId val="25641894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420480"/>
        <c:crosses val="autoZero"/>
        <c:auto val="1"/>
        <c:lblAlgn val="ctr"/>
        <c:lblOffset val="100"/>
        <c:noMultiLvlLbl val="0"/>
      </c:catAx>
      <c:valAx>
        <c:axId val="256420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418944"/>
        <c:crosses val="autoZero"/>
        <c:crossBetween val="between"/>
      </c:valAx>
      <c:spPr>
        <a:noFill/>
        <a:ln>
          <a:noFill/>
        </a:ln>
        <a:effectLst/>
      </c:spPr>
    </c:plotArea>
    <c:legend>
      <c:legendPos val="b"/>
      <c:layout>
        <c:manualLayout>
          <c:xMode val="edge"/>
          <c:yMode val="edge"/>
          <c:x val="7.436393416960374E-2"/>
          <c:y val="0.92515208486141498"/>
          <c:w val="0.89567756393240949"/>
          <c:h val="7.48479151385850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'Tumbler A3 Form'!$P$57</c:f>
              <c:strCache>
                <c:ptCount val="1"/>
                <c:pt idx="0">
                  <c:v>Schd. Attain</c:v>
                </c:pt>
              </c:strCache>
            </c:strRef>
          </c:tx>
          <c:trendline>
            <c:trendlineType val="linear"/>
            <c:dispRSqr val="0"/>
            <c:dispEq val="0"/>
          </c:trendline>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Form'!$P$58:$P$71</c:f>
              <c:numCache>
                <c:formatCode>0%</c:formatCode>
                <c:ptCount val="14"/>
                <c:pt idx="0">
                  <c:v>0.35</c:v>
                </c:pt>
                <c:pt idx="1">
                  <c:v>0.875</c:v>
                </c:pt>
                <c:pt idx="2">
                  <c:v>0.72099999999999997</c:v>
                </c:pt>
                <c:pt idx="3">
                  <c:v>0.92500000000000004</c:v>
                </c:pt>
                <c:pt idx="4">
                  <c:v>0.90800000000000003</c:v>
                </c:pt>
                <c:pt idx="5">
                  <c:v>0.88400000000000001</c:v>
                </c:pt>
                <c:pt idx="6">
                  <c:v>0.98599999999999999</c:v>
                </c:pt>
                <c:pt idx="7">
                  <c:v>0.77100000000000002</c:v>
                </c:pt>
              </c:numCache>
            </c:numRef>
          </c:val>
          <c:smooth val="0"/>
          <c:extLst>
            <c:ext xmlns:c16="http://schemas.microsoft.com/office/drawing/2014/chart" uri="{C3380CC4-5D6E-409C-BE32-E72D297353CC}">
              <c16:uniqueId val="{00000001-D6E2-4675-B457-310864A39728}"/>
            </c:ext>
          </c:extLst>
        </c:ser>
        <c:dLbls>
          <c:showLegendKey val="0"/>
          <c:showVal val="0"/>
          <c:showCatName val="0"/>
          <c:showSerName val="0"/>
          <c:showPercent val="0"/>
          <c:showBubbleSize val="0"/>
        </c:dLbls>
        <c:marker val="1"/>
        <c:smooth val="0"/>
        <c:axId val="267086464"/>
        <c:axId val="267092352"/>
      </c:lineChart>
      <c:catAx>
        <c:axId val="267086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7092352"/>
        <c:crosses val="autoZero"/>
        <c:auto val="1"/>
        <c:lblAlgn val="ctr"/>
        <c:lblOffset val="100"/>
        <c:noMultiLvlLbl val="0"/>
      </c:catAx>
      <c:valAx>
        <c:axId val="267092352"/>
        <c:scaling>
          <c:orientation val="minMax"/>
        </c:scaling>
        <c:delete val="0"/>
        <c:axPos val="l"/>
        <c:numFmt formatCode="0%" sourceLinked="1"/>
        <c:majorTickMark val="out"/>
        <c:minorTickMark val="none"/>
        <c:tickLblPos val="nextTo"/>
        <c:crossAx val="26708646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Tmbl on HL</a:t>
            </a:r>
          </a:p>
        </c:rich>
      </c:tx>
      <c:overlay val="0"/>
    </c:title>
    <c:autoTitleDeleted val="0"/>
    <c:plotArea>
      <c:layout/>
      <c:lineChart>
        <c:grouping val="standard"/>
        <c:varyColors val="0"/>
        <c:ser>
          <c:idx val="0"/>
          <c:order val="0"/>
          <c:tx>
            <c:strRef>
              <c:f>'Tumbler A3 Form'!$Q$57</c:f>
              <c:strCache>
                <c:ptCount val="1"/>
                <c:pt idx="0">
                  <c:v>Tmbl HL</c:v>
                </c:pt>
              </c:strCache>
            </c:strRef>
          </c:tx>
          <c:trendline>
            <c:trendlineType val="linear"/>
            <c:dispRSqr val="0"/>
            <c:dispEq val="0"/>
          </c:trendline>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Form'!$Q$58:$Q$71</c:f>
              <c:numCache>
                <c:formatCode>General</c:formatCode>
                <c:ptCount val="14"/>
                <c:pt idx="0">
                  <c:v>9</c:v>
                </c:pt>
                <c:pt idx="1">
                  <c:v>13</c:v>
                </c:pt>
                <c:pt idx="2">
                  <c:v>8</c:v>
                </c:pt>
                <c:pt idx="3">
                  <c:v>7</c:v>
                </c:pt>
                <c:pt idx="4">
                  <c:v>8</c:v>
                </c:pt>
                <c:pt idx="5">
                  <c:v>7</c:v>
                </c:pt>
                <c:pt idx="6">
                  <c:v>7</c:v>
                </c:pt>
                <c:pt idx="7">
                  <c:v>6</c:v>
                </c:pt>
              </c:numCache>
            </c:numRef>
          </c:val>
          <c:smooth val="0"/>
          <c:extLst>
            <c:ext xmlns:c16="http://schemas.microsoft.com/office/drawing/2014/chart" uri="{C3380CC4-5D6E-409C-BE32-E72D297353CC}">
              <c16:uniqueId val="{00000001-0C19-4AA6-A442-86282CDCF58A}"/>
            </c:ext>
          </c:extLst>
        </c:ser>
        <c:ser>
          <c:idx val="1"/>
          <c:order val="1"/>
          <c:tx>
            <c:strRef>
              <c:f>'Tumbler A3 Form'!$R$57</c:f>
              <c:strCache>
                <c:ptCount val="1"/>
                <c:pt idx="0">
                  <c:v>OT</c:v>
                </c:pt>
              </c:strCache>
            </c:strRef>
          </c:tx>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Form'!$R$58:$R$71</c:f>
              <c:numCache>
                <c:formatCode>General</c:formatCode>
                <c:ptCount val="14"/>
              </c:numCache>
            </c:numRef>
          </c:val>
          <c:smooth val="0"/>
          <c:extLst>
            <c:ext xmlns:c16="http://schemas.microsoft.com/office/drawing/2014/chart" uri="{C3380CC4-5D6E-409C-BE32-E72D297353CC}">
              <c16:uniqueId val="{00000002-0C19-4AA6-A442-86282CDCF58A}"/>
            </c:ext>
          </c:extLst>
        </c:ser>
        <c:dLbls>
          <c:showLegendKey val="0"/>
          <c:showVal val="0"/>
          <c:showCatName val="0"/>
          <c:showSerName val="0"/>
          <c:showPercent val="0"/>
          <c:showBubbleSize val="0"/>
        </c:dLbls>
        <c:marker val="1"/>
        <c:smooth val="0"/>
        <c:axId val="267258112"/>
        <c:axId val="267264000"/>
      </c:lineChart>
      <c:catAx>
        <c:axId val="2672581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7264000"/>
        <c:crosses val="autoZero"/>
        <c:auto val="1"/>
        <c:lblAlgn val="ctr"/>
        <c:lblOffset val="100"/>
        <c:tickLblSkip val="2"/>
        <c:noMultiLvlLbl val="0"/>
      </c:catAx>
      <c:valAx>
        <c:axId val="267264000"/>
        <c:scaling>
          <c:orientation val="minMax"/>
        </c:scaling>
        <c:delete val="0"/>
        <c:axPos val="l"/>
        <c:majorGridlines/>
        <c:numFmt formatCode="General" sourceLinked="1"/>
        <c:majorTickMark val="out"/>
        <c:minorTickMark val="none"/>
        <c:tickLblPos val="nextTo"/>
        <c:crossAx val="2672581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630 Ton Press OEE</a:t>
            </a:r>
          </a:p>
        </c:rich>
      </c:tx>
      <c:layout>
        <c:manualLayout>
          <c:xMode val="edge"/>
          <c:yMode val="edge"/>
          <c:x val="0.34652851400110934"/>
          <c:y val="2.6666666666666668E-2"/>
        </c:manualLayout>
      </c:layout>
      <c:overlay val="0"/>
      <c:spPr>
        <a:noFill/>
        <a:ln>
          <a:noFill/>
        </a:ln>
        <a:effectLst/>
      </c:spPr>
    </c:title>
    <c:autoTitleDeleted val="0"/>
    <c:plotArea>
      <c:layout/>
      <c:lineChart>
        <c:grouping val="standard"/>
        <c:varyColors val="0"/>
        <c:ser>
          <c:idx val="0"/>
          <c:order val="0"/>
          <c:tx>
            <c:strRef>
              <c:f>'OEE 630T'!$B$1</c:f>
              <c:strCache>
                <c:ptCount val="1"/>
                <c:pt idx="0">
                  <c:v>OEE Goal</c:v>
                </c:pt>
              </c:strCache>
            </c:strRef>
          </c:tx>
          <c:spPr>
            <a:ln w="28575" cap="rnd">
              <a:solidFill>
                <a:schemeClr val="accent1"/>
              </a:solidFill>
              <a:round/>
            </a:ln>
            <a:effectLst/>
          </c:spPr>
          <c:marker>
            <c:symbol val="none"/>
          </c:marker>
          <c:cat>
            <c:strRef>
              <c:f>'OEE 630T'!$A$2:$A$13</c:f>
              <c:strCache>
                <c:ptCount val="12"/>
                <c:pt idx="0">
                  <c:v>July</c:v>
                </c:pt>
                <c:pt idx="1">
                  <c:v>Aug</c:v>
                </c:pt>
                <c:pt idx="2">
                  <c:v>Sept</c:v>
                </c:pt>
                <c:pt idx="3">
                  <c:v>Oct</c:v>
                </c:pt>
                <c:pt idx="4">
                  <c:v>Nov</c:v>
                </c:pt>
                <c:pt idx="5">
                  <c:v>Dec</c:v>
                </c:pt>
                <c:pt idx="6">
                  <c:v>Jan</c:v>
                </c:pt>
                <c:pt idx="7">
                  <c:v>Feb</c:v>
                </c:pt>
                <c:pt idx="8">
                  <c:v>Mar</c:v>
                </c:pt>
                <c:pt idx="9">
                  <c:v>Apr</c:v>
                </c:pt>
                <c:pt idx="10">
                  <c:v>May</c:v>
                </c:pt>
                <c:pt idx="11">
                  <c:v>Jun</c:v>
                </c:pt>
              </c:strCache>
            </c:strRef>
          </c:cat>
          <c:val>
            <c:numRef>
              <c:f>'OEE 630T'!$B$2:$B$13</c:f>
              <c:numCache>
                <c:formatCode>0%</c:formatCode>
                <c:ptCount val="12"/>
                <c:pt idx="0">
                  <c:v>0.42</c:v>
                </c:pt>
                <c:pt idx="1">
                  <c:v>0.4345</c:v>
                </c:pt>
                <c:pt idx="2">
                  <c:v>0.44900000000000001</c:v>
                </c:pt>
                <c:pt idx="3">
                  <c:v>0.46350000000000002</c:v>
                </c:pt>
                <c:pt idx="4">
                  <c:v>0.47800000000000004</c:v>
                </c:pt>
                <c:pt idx="5">
                  <c:v>0.49250000000000005</c:v>
                </c:pt>
                <c:pt idx="6">
                  <c:v>0.50700000000000001</c:v>
                </c:pt>
                <c:pt idx="7">
                  <c:v>0.52149999999999996</c:v>
                </c:pt>
                <c:pt idx="8">
                  <c:v>0.53599999999999992</c:v>
                </c:pt>
                <c:pt idx="9">
                  <c:v>0.55049999999999988</c:v>
                </c:pt>
                <c:pt idx="10">
                  <c:v>0.56499999999999984</c:v>
                </c:pt>
                <c:pt idx="11">
                  <c:v>0.57949999999999979</c:v>
                </c:pt>
              </c:numCache>
            </c:numRef>
          </c:val>
          <c:smooth val="0"/>
          <c:extLst>
            <c:ext xmlns:c16="http://schemas.microsoft.com/office/drawing/2014/chart" uri="{C3380CC4-5D6E-409C-BE32-E72D297353CC}">
              <c16:uniqueId val="{00000000-E503-4A59-9FA8-2727DABBE8D9}"/>
            </c:ext>
          </c:extLst>
        </c:ser>
        <c:ser>
          <c:idx val="1"/>
          <c:order val="1"/>
          <c:tx>
            <c:strRef>
              <c:f>'OEE 630T'!$C$1</c:f>
              <c:strCache>
                <c:ptCount val="1"/>
                <c:pt idx="0">
                  <c:v>Actual OEE</c:v>
                </c:pt>
              </c:strCache>
            </c:strRef>
          </c:tx>
          <c:spPr>
            <a:ln w="28575" cap="rnd">
              <a:solidFill>
                <a:schemeClr val="accent2"/>
              </a:solidFill>
              <a:round/>
            </a:ln>
            <a:effectLst/>
          </c:spPr>
          <c:marker>
            <c:symbol val="none"/>
          </c:marker>
          <c:cat>
            <c:strRef>
              <c:f>'OEE 630T'!$A$2:$A$13</c:f>
              <c:strCache>
                <c:ptCount val="12"/>
                <c:pt idx="0">
                  <c:v>July</c:v>
                </c:pt>
                <c:pt idx="1">
                  <c:v>Aug</c:v>
                </c:pt>
                <c:pt idx="2">
                  <c:v>Sept</c:v>
                </c:pt>
                <c:pt idx="3">
                  <c:v>Oct</c:v>
                </c:pt>
                <c:pt idx="4">
                  <c:v>Nov</c:v>
                </c:pt>
                <c:pt idx="5">
                  <c:v>Dec</c:v>
                </c:pt>
                <c:pt idx="6">
                  <c:v>Jan</c:v>
                </c:pt>
                <c:pt idx="7">
                  <c:v>Feb</c:v>
                </c:pt>
                <c:pt idx="8">
                  <c:v>Mar</c:v>
                </c:pt>
                <c:pt idx="9">
                  <c:v>Apr</c:v>
                </c:pt>
                <c:pt idx="10">
                  <c:v>May</c:v>
                </c:pt>
                <c:pt idx="11">
                  <c:v>Jun</c:v>
                </c:pt>
              </c:strCache>
            </c:strRef>
          </c:cat>
          <c:val>
            <c:numRef>
              <c:f>'OEE 630T'!$C$2:$C$13</c:f>
              <c:numCache>
                <c:formatCode>0.0%</c:formatCode>
                <c:ptCount val="12"/>
                <c:pt idx="0">
                  <c:v>0.34</c:v>
                </c:pt>
                <c:pt idx="1">
                  <c:v>0.45</c:v>
                </c:pt>
                <c:pt idx="2">
                  <c:v>0.47</c:v>
                </c:pt>
                <c:pt idx="3">
                  <c:v>0.51900000000000002</c:v>
                </c:pt>
              </c:numCache>
            </c:numRef>
          </c:val>
          <c:smooth val="0"/>
          <c:extLst>
            <c:ext xmlns:c16="http://schemas.microsoft.com/office/drawing/2014/chart" uri="{C3380CC4-5D6E-409C-BE32-E72D297353CC}">
              <c16:uniqueId val="{00000001-E503-4A59-9FA8-2727DABBE8D9}"/>
            </c:ext>
          </c:extLst>
        </c:ser>
        <c:dLbls>
          <c:showLegendKey val="0"/>
          <c:showVal val="0"/>
          <c:showCatName val="0"/>
          <c:showSerName val="0"/>
          <c:showPercent val="0"/>
          <c:showBubbleSize val="0"/>
        </c:dLbls>
        <c:smooth val="0"/>
        <c:axId val="264996352"/>
        <c:axId val="264997888"/>
      </c:lineChart>
      <c:catAx>
        <c:axId val="264996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4997888"/>
        <c:crosses val="autoZero"/>
        <c:auto val="1"/>
        <c:lblAlgn val="ctr"/>
        <c:lblOffset val="100"/>
        <c:noMultiLvlLbl val="0"/>
      </c:catAx>
      <c:valAx>
        <c:axId val="264997888"/>
        <c:scaling>
          <c:orientation val="minMax"/>
          <c:max val="0.95000000000000007"/>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4996352"/>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630 Ton Press Production (Pcs/Wk)</a:t>
            </a:r>
          </a:p>
        </c:rich>
      </c:tx>
      <c:overlay val="0"/>
      <c:spPr>
        <a:noFill/>
        <a:ln>
          <a:noFill/>
        </a:ln>
        <a:effectLst/>
      </c:spPr>
    </c:title>
    <c:autoTitleDeleted val="0"/>
    <c:plotArea>
      <c:layout/>
      <c:lineChart>
        <c:grouping val="standard"/>
        <c:varyColors val="0"/>
        <c:ser>
          <c:idx val="0"/>
          <c:order val="0"/>
          <c:tx>
            <c:strRef>
              <c:f>'Production - 630T'!$B$1</c:f>
              <c:strCache>
                <c:ptCount val="1"/>
                <c:pt idx="0">
                  <c:v>Production Goal</c:v>
                </c:pt>
              </c:strCache>
            </c:strRef>
          </c:tx>
          <c:spPr>
            <a:ln w="28575" cap="rnd">
              <a:solidFill>
                <a:schemeClr val="accent1"/>
              </a:solidFill>
              <a:round/>
            </a:ln>
            <a:effectLst/>
          </c:spPr>
          <c:marker>
            <c:symbol val="none"/>
          </c:marke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- 630T'!$B$2:$B$31</c:f>
              <c:numCache>
                <c:formatCode>General</c:formatCode>
                <c:ptCount val="30"/>
                <c:pt idx="0">
                  <c:v>113000</c:v>
                </c:pt>
                <c:pt idx="1">
                  <c:v>113000</c:v>
                </c:pt>
                <c:pt idx="2">
                  <c:v>130000</c:v>
                </c:pt>
                <c:pt idx="3">
                  <c:v>130000</c:v>
                </c:pt>
                <c:pt idx="4">
                  <c:v>130000</c:v>
                </c:pt>
                <c:pt idx="5">
                  <c:v>130000</c:v>
                </c:pt>
                <c:pt idx="6">
                  <c:v>139000</c:v>
                </c:pt>
                <c:pt idx="7">
                  <c:v>139000</c:v>
                </c:pt>
                <c:pt idx="8">
                  <c:v>139000</c:v>
                </c:pt>
                <c:pt idx="9">
                  <c:v>139000</c:v>
                </c:pt>
                <c:pt idx="10">
                  <c:v>139000</c:v>
                </c:pt>
                <c:pt idx="11">
                  <c:v>139000</c:v>
                </c:pt>
                <c:pt idx="12">
                  <c:v>139000</c:v>
                </c:pt>
                <c:pt idx="13">
                  <c:v>139000</c:v>
                </c:pt>
                <c:pt idx="14">
                  <c:v>83400</c:v>
                </c:pt>
                <c:pt idx="15">
                  <c:v>83400</c:v>
                </c:pt>
                <c:pt idx="16">
                  <c:v>139000</c:v>
                </c:pt>
                <c:pt idx="17">
                  <c:v>139000</c:v>
                </c:pt>
                <c:pt idx="18">
                  <c:v>139000</c:v>
                </c:pt>
                <c:pt idx="19">
                  <c:v>139000</c:v>
                </c:pt>
                <c:pt idx="20">
                  <c:v>139000</c:v>
                </c:pt>
                <c:pt idx="21">
                  <c:v>139000</c:v>
                </c:pt>
                <c:pt idx="22">
                  <c:v>139000</c:v>
                </c:pt>
                <c:pt idx="23">
                  <c:v>139000</c:v>
                </c:pt>
                <c:pt idx="24">
                  <c:v>139000</c:v>
                </c:pt>
                <c:pt idx="25">
                  <c:v>139000</c:v>
                </c:pt>
                <c:pt idx="26">
                  <c:v>194000</c:v>
                </c:pt>
                <c:pt idx="27">
                  <c:v>194000</c:v>
                </c:pt>
                <c:pt idx="28">
                  <c:v>194000</c:v>
                </c:pt>
                <c:pt idx="29">
                  <c:v>194000</c:v>
                </c:pt>
              </c:numCache>
            </c:numRef>
          </c:val>
          <c:smooth val="0"/>
          <c:extLst>
            <c:ext xmlns:c16="http://schemas.microsoft.com/office/drawing/2014/chart" uri="{C3380CC4-5D6E-409C-BE32-E72D297353CC}">
              <c16:uniqueId val="{00000000-E503-4A59-9FA8-2727DABBE8D9}"/>
            </c:ext>
          </c:extLst>
        </c:ser>
        <c:ser>
          <c:idx val="1"/>
          <c:order val="1"/>
          <c:tx>
            <c:strRef>
              <c:f>'Production - 630T'!$C$1</c:f>
              <c:strCache>
                <c:ptCount val="1"/>
                <c:pt idx="0">
                  <c:v>Actual Production</c:v>
                </c:pt>
              </c:strCache>
            </c:strRef>
          </c:tx>
          <c:spPr>
            <a:ln w="28575" cap="rnd">
              <a:solidFill>
                <a:schemeClr val="accent2"/>
              </a:solidFill>
              <a:round/>
            </a:ln>
            <a:effectLst/>
          </c:spPr>
          <c:marker>
            <c:symbol val="none"/>
          </c:marke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- 630T'!$C$2:$C$31</c:f>
              <c:numCache>
                <c:formatCode>General</c:formatCode>
                <c:ptCount val="30"/>
                <c:pt idx="0">
                  <c:v>263014</c:v>
                </c:pt>
                <c:pt idx="1">
                  <c:v>151532</c:v>
                </c:pt>
                <c:pt idx="2">
                  <c:v>115883</c:v>
                </c:pt>
                <c:pt idx="3">
                  <c:v>100668</c:v>
                </c:pt>
                <c:pt idx="4">
                  <c:v>149618</c:v>
                </c:pt>
                <c:pt idx="5">
                  <c:v>203755</c:v>
                </c:pt>
              </c:numCache>
            </c:numRef>
          </c:val>
          <c:smooth val="0"/>
          <c:extLst>
            <c:ext xmlns:c16="http://schemas.microsoft.com/office/drawing/2014/chart" uri="{C3380CC4-5D6E-409C-BE32-E72D297353CC}">
              <c16:uniqueId val="{00000001-E503-4A59-9FA8-2727DABBE8D9}"/>
            </c:ext>
          </c:extLst>
        </c:ser>
        <c:dLbls>
          <c:showLegendKey val="0"/>
          <c:showVal val="0"/>
          <c:showCatName val="0"/>
          <c:showSerName val="0"/>
          <c:showPercent val="0"/>
          <c:showBubbleSize val="0"/>
        </c:dLbls>
        <c:smooth val="0"/>
        <c:axId val="188597376"/>
        <c:axId val="188710912"/>
      </c:lineChart>
      <c:dateAx>
        <c:axId val="18859737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710912"/>
        <c:crosses val="autoZero"/>
        <c:auto val="1"/>
        <c:lblOffset val="100"/>
        <c:baseTimeUnit val="days"/>
        <c:majorUnit val="7"/>
        <c:majorTimeUnit val="days"/>
      </c:dateAx>
      <c:valAx>
        <c:axId val="188710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9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630</a:t>
            </a:r>
            <a:r>
              <a:rPr lang="en-US" baseline="0"/>
              <a:t> Ton Press - </a:t>
            </a:r>
            <a:r>
              <a:rPr lang="en-US"/>
              <a:t>Hours</a:t>
            </a:r>
            <a:r>
              <a:rPr lang="en-US" baseline="0"/>
              <a:t> Manned</a:t>
            </a:r>
            <a:endParaRPr lang="en-US"/>
          </a:p>
        </c:rich>
      </c:tx>
      <c:overlay val="0"/>
      <c:spPr>
        <a:noFill/>
        <a:ln>
          <a:noFill/>
        </a:ln>
        <a:effectLst/>
      </c:spPr>
    </c:title>
    <c:autoTitleDeleted val="0"/>
    <c:plotArea>
      <c:layout>
        <c:manualLayout>
          <c:layoutTarget val="inner"/>
          <c:xMode val="edge"/>
          <c:yMode val="edge"/>
          <c:x val="8.4756411763110551E-2"/>
          <c:y val="0.16825174825174827"/>
          <c:w val="0.8865409475939503"/>
          <c:h val="0.5382177748614756"/>
        </c:manualLayout>
      </c:layout>
      <c:lineChart>
        <c:grouping val="standard"/>
        <c:varyColors val="0"/>
        <c:ser>
          <c:idx val="2"/>
          <c:order val="2"/>
          <c:tx>
            <c:strRef>
              <c:f>'Production - 630T'!$D$1</c:f>
              <c:strCache>
                <c:ptCount val="1"/>
                <c:pt idx="0">
                  <c:v>Hours Staffed</c:v>
                </c:pt>
              </c:strCache>
            </c:strRef>
          </c:tx>
          <c:spPr>
            <a:ln w="34925" cap="rnd">
              <a:solidFill>
                <a:schemeClr val="accent3"/>
              </a:solidFill>
              <a:round/>
            </a:ln>
            <a:effectLst/>
          </c:spPr>
          <c:marker>
            <c:spPr>
              <a:ln w="6350"/>
            </c:spPr>
          </c:marke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- 630T'!$D$2:$D$31</c:f>
              <c:numCache>
                <c:formatCode>General</c:formatCode>
                <c:ptCount val="30"/>
                <c:pt idx="0">
                  <c:v>88</c:v>
                </c:pt>
                <c:pt idx="1">
                  <c:v>94</c:v>
                </c:pt>
                <c:pt idx="2">
                  <c:v>99</c:v>
                </c:pt>
                <c:pt idx="3">
                  <c:v>93</c:v>
                </c:pt>
                <c:pt idx="4">
                  <c:v>102.5</c:v>
                </c:pt>
                <c:pt idx="5">
                  <c:v>91</c:v>
                </c:pt>
              </c:numCache>
            </c:numRef>
          </c:val>
          <c:smooth val="0"/>
          <c:extLst>
            <c:ext xmlns:c16="http://schemas.microsoft.com/office/drawing/2014/chart" uri="{C3380CC4-5D6E-409C-BE32-E72D297353CC}">
              <c16:uniqueId val="{00000002-E712-41D3-92E1-BF289FEE3F0D}"/>
            </c:ext>
          </c:extLst>
        </c:ser>
        <c:ser>
          <c:idx val="3"/>
          <c:order val="3"/>
          <c:tx>
            <c:strRef>
              <c:f>'Production - 630T'!$E$1</c:f>
              <c:strCache>
                <c:ptCount val="1"/>
                <c:pt idx="0">
                  <c:v>Goal Hrs.</c:v>
                </c:pt>
              </c:strCache>
            </c:strRef>
          </c:tx>
          <c:spPr>
            <a:ln w="28575" cap="rnd">
              <a:solidFill>
                <a:schemeClr val="accent4"/>
              </a:solidFill>
              <a:round/>
            </a:ln>
            <a:effectLst/>
          </c:spP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- 630T'!$E$2:$E$31</c:f>
              <c:numCache>
                <c:formatCode>General</c:formatCode>
                <c:ptCount val="30"/>
                <c:pt idx="0">
                  <c:v>88</c:v>
                </c:pt>
                <c:pt idx="1">
                  <c:v>88</c:v>
                </c:pt>
                <c:pt idx="2">
                  <c:v>88</c:v>
                </c:pt>
                <c:pt idx="3">
                  <c:v>88</c:v>
                </c:pt>
                <c:pt idx="4">
                  <c:v>88</c:v>
                </c:pt>
                <c:pt idx="5">
                  <c:v>88</c:v>
                </c:pt>
                <c:pt idx="6">
                  <c:v>88</c:v>
                </c:pt>
                <c:pt idx="7">
                  <c:v>88</c:v>
                </c:pt>
                <c:pt idx="8">
                  <c:v>88</c:v>
                </c:pt>
                <c:pt idx="9">
                  <c:v>88</c:v>
                </c:pt>
                <c:pt idx="10">
                  <c:v>88</c:v>
                </c:pt>
                <c:pt idx="11">
                  <c:v>88</c:v>
                </c:pt>
                <c:pt idx="12">
                  <c:v>88</c:v>
                </c:pt>
                <c:pt idx="13">
                  <c:v>88</c:v>
                </c:pt>
                <c:pt idx="14">
                  <c:v>54</c:v>
                </c:pt>
                <c:pt idx="15">
                  <c:v>54</c:v>
                </c:pt>
                <c:pt idx="16">
                  <c:v>88</c:v>
                </c:pt>
                <c:pt idx="17">
                  <c:v>88</c:v>
                </c:pt>
                <c:pt idx="18">
                  <c:v>88</c:v>
                </c:pt>
                <c:pt idx="19">
                  <c:v>88</c:v>
                </c:pt>
                <c:pt idx="20">
                  <c:v>88</c:v>
                </c:pt>
                <c:pt idx="21">
                  <c:v>88</c:v>
                </c:pt>
                <c:pt idx="22">
                  <c:v>88</c:v>
                </c:pt>
                <c:pt idx="23">
                  <c:v>88</c:v>
                </c:pt>
                <c:pt idx="24">
                  <c:v>88</c:v>
                </c:pt>
                <c:pt idx="25">
                  <c:v>88</c:v>
                </c:pt>
                <c:pt idx="26">
                  <c:v>120</c:v>
                </c:pt>
                <c:pt idx="27">
                  <c:v>120</c:v>
                </c:pt>
                <c:pt idx="28">
                  <c:v>120</c:v>
                </c:pt>
                <c:pt idx="29">
                  <c:v>120</c:v>
                </c:pt>
              </c:numCache>
            </c:numRef>
          </c:val>
          <c:smooth val="0"/>
          <c:extLst>
            <c:ext xmlns:c16="http://schemas.microsoft.com/office/drawing/2014/chart" uri="{C3380CC4-5D6E-409C-BE32-E72D297353CC}">
              <c16:uniqueId val="{00000003-E712-41D3-92E1-BF289FEE3F0D}"/>
            </c:ext>
          </c:extLst>
        </c:ser>
        <c:dLbls>
          <c:showLegendKey val="0"/>
          <c:showVal val="0"/>
          <c:showCatName val="0"/>
          <c:showSerName val="0"/>
          <c:showPercent val="0"/>
          <c:showBubbleSize val="0"/>
        </c:dLbls>
        <c:marker val="1"/>
        <c:smooth val="0"/>
        <c:axId val="188554624"/>
        <c:axId val="188560512"/>
        <c:extLst>
          <c:ext xmlns:c15="http://schemas.microsoft.com/office/drawing/2012/chart" uri="{02D57815-91ED-43cb-92C2-25804820EDAC}">
            <c15:filteredLineSeries>
              <c15:ser>
                <c:idx val="0"/>
                <c:order val="0"/>
                <c:tx>
                  <c:strRef>
                    <c:extLst>
                      <c:ext uri="{02D57815-91ED-43cb-92C2-25804820EDAC}">
                        <c15:formulaRef>
                          <c15:sqref>'Production - 630T'!$B$1</c15:sqref>
                        </c15:formulaRef>
                      </c:ext>
                    </c:extLst>
                    <c:strCache>
                      <c:ptCount val="1"/>
                      <c:pt idx="0">
                        <c:v>Production Goal</c:v>
                      </c:pt>
                    </c:strCache>
                  </c:strRef>
                </c:tx>
                <c:spPr>
                  <a:ln w="28575" cap="rnd">
                    <a:solidFill>
                      <a:schemeClr val="accent1"/>
                    </a:solidFill>
                    <a:round/>
                  </a:ln>
                  <a:effectLst/>
                </c:spPr>
                <c:marker>
                  <c:symbol val="none"/>
                </c:marker>
                <c:cat>
                  <c:numRef>
                    <c:extLst>
                      <c:ext uri="{02D57815-91ED-43cb-92C2-25804820EDAC}">
                        <c15:formulaRef>
                          <c15:sqref>'Production - 630T'!$A$2:$A$23</c15:sqref>
                        </c15:formulaRef>
                      </c:ext>
                    </c:extLst>
                    <c:numCache>
                      <c:formatCode>m/d/yy;@</c:formatCode>
                      <c:ptCount val="22"/>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numCache>
                  </c:numRef>
                </c:cat>
                <c:val>
                  <c:numRef>
                    <c:extLst>
                      <c:ext uri="{02D57815-91ED-43cb-92C2-25804820EDAC}">
                        <c15:formulaRef>
                          <c15:sqref>'Production - 630T'!$B$2:$B$23</c15:sqref>
                        </c15:formulaRef>
                      </c:ext>
                    </c:extLst>
                    <c:numCache>
                      <c:formatCode>General</c:formatCode>
                      <c:ptCount val="22"/>
                      <c:pt idx="0">
                        <c:v>113000</c:v>
                      </c:pt>
                      <c:pt idx="1">
                        <c:v>113000</c:v>
                      </c:pt>
                      <c:pt idx="2">
                        <c:v>130000</c:v>
                      </c:pt>
                      <c:pt idx="3">
                        <c:v>130000</c:v>
                      </c:pt>
                      <c:pt idx="4">
                        <c:v>130000</c:v>
                      </c:pt>
                      <c:pt idx="5">
                        <c:v>130000</c:v>
                      </c:pt>
                      <c:pt idx="6">
                        <c:v>139000</c:v>
                      </c:pt>
                      <c:pt idx="7">
                        <c:v>139000</c:v>
                      </c:pt>
                      <c:pt idx="8">
                        <c:v>139000</c:v>
                      </c:pt>
                      <c:pt idx="9">
                        <c:v>139000</c:v>
                      </c:pt>
                      <c:pt idx="10">
                        <c:v>139000</c:v>
                      </c:pt>
                      <c:pt idx="11">
                        <c:v>139000</c:v>
                      </c:pt>
                      <c:pt idx="12">
                        <c:v>139000</c:v>
                      </c:pt>
                      <c:pt idx="13">
                        <c:v>139000</c:v>
                      </c:pt>
                      <c:pt idx="14">
                        <c:v>83400</c:v>
                      </c:pt>
                      <c:pt idx="15">
                        <c:v>83400</c:v>
                      </c:pt>
                      <c:pt idx="16">
                        <c:v>139000</c:v>
                      </c:pt>
                      <c:pt idx="17">
                        <c:v>139000</c:v>
                      </c:pt>
                      <c:pt idx="18">
                        <c:v>139000</c:v>
                      </c:pt>
                      <c:pt idx="19">
                        <c:v>139000</c:v>
                      </c:pt>
                      <c:pt idx="20">
                        <c:v>139000</c:v>
                      </c:pt>
                      <c:pt idx="21">
                        <c:v>139000</c:v>
                      </c:pt>
                    </c:numCache>
                  </c:numRef>
                </c:val>
                <c:smooth val="0"/>
                <c:extLst>
                  <c:ext xmlns:c16="http://schemas.microsoft.com/office/drawing/2014/chart" uri="{C3380CC4-5D6E-409C-BE32-E72D297353CC}">
                    <c16:uniqueId val="{00000000-E712-41D3-92E1-BF289FEE3F0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'Production - 630T'!$C$1</c15:sqref>
                        </c15:formulaRef>
                      </c:ext>
                    </c:extLst>
                    <c:strCache>
                      <c:ptCount val="1"/>
                      <c:pt idx="0">
                        <c:v>Actual Production</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'Production - 630T'!$A$2:$A$23</c15:sqref>
                        </c15:formulaRef>
                      </c:ext>
                    </c:extLst>
                    <c:numCache>
                      <c:formatCode>m/d/yy;@</c:formatCode>
                      <c:ptCount val="22"/>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numCache>
                  </c:numRef>
                </c:cat>
                <c:val>
                  <c:numRef>
                    <c:extLst xmlns:c15="http://schemas.microsoft.com/office/drawing/2012/chart">
                      <c:ext xmlns:c15="http://schemas.microsoft.com/office/drawing/2012/chart" uri="{02D57815-91ED-43cb-92C2-25804820EDAC}">
                        <c15:formulaRef>
                          <c15:sqref>'Production - 630T'!$C$2:$C$23</c15:sqref>
                        </c15:formulaRef>
                      </c:ext>
                    </c:extLst>
                    <c:numCache>
                      <c:formatCode>General</c:formatCode>
                      <c:ptCount val="22"/>
                      <c:pt idx="0">
                        <c:v>263014</c:v>
                      </c:pt>
                      <c:pt idx="1">
                        <c:v>151532</c:v>
                      </c:pt>
                      <c:pt idx="2">
                        <c:v>115883</c:v>
                      </c:pt>
                      <c:pt idx="3">
                        <c:v>100668</c:v>
                      </c:pt>
                      <c:pt idx="4">
                        <c:v>149618</c:v>
                      </c:pt>
                      <c:pt idx="5">
                        <c:v>203755</c:v>
                      </c:pt>
                    </c:numCache>
                  </c:numRef>
                </c:val>
                <c:smooth val="0"/>
                <c:extLst xmlns:c15="http://schemas.microsoft.com/office/drawing/2012/chart">
                  <c:ext xmlns:c16="http://schemas.microsoft.com/office/drawing/2014/chart" uri="{C3380CC4-5D6E-409C-BE32-E72D297353CC}">
                    <c16:uniqueId val="{00000001-E712-41D3-92E1-BF289FEE3F0D}"/>
                  </c:ext>
                </c:extLst>
              </c15:ser>
            </c15:filteredLineSeries>
          </c:ext>
        </c:extLst>
      </c:lineChart>
      <c:dateAx>
        <c:axId val="18855462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60512"/>
        <c:crosses val="autoZero"/>
        <c:auto val="1"/>
        <c:lblOffset val="100"/>
        <c:baseTimeUnit val="days"/>
        <c:majorUnit val="7"/>
        <c:majorTimeUnit val="days"/>
      </c:dateAx>
      <c:valAx>
        <c:axId val="188560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5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630 Ton Press Production (Pcs/Wk)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'Production - 630T'!$B$1</c:f>
              <c:strCache>
                <c:ptCount val="1"/>
                <c:pt idx="0">
                  <c:v>Production Goal</c:v>
                </c:pt>
              </c:strCache>
            </c:strRef>
          </c:tx>
          <c:spPr>
            <a:ln w="28575" cap="rnd">
              <a:solidFill>
                <a:schemeClr val="accent1"/>
              </a:solidFill>
              <a:round/>
            </a:ln>
            <a:effectLst/>
          </c:spPr>
          <c:marker>
            <c:symbol val="none"/>
          </c:marke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- 630T'!$B$2:$B$31</c:f>
              <c:numCache>
                <c:formatCode>General</c:formatCode>
                <c:ptCount val="30"/>
                <c:pt idx="0">
                  <c:v>113000</c:v>
                </c:pt>
                <c:pt idx="1">
                  <c:v>113000</c:v>
                </c:pt>
                <c:pt idx="2">
                  <c:v>130000</c:v>
                </c:pt>
                <c:pt idx="3">
                  <c:v>130000</c:v>
                </c:pt>
                <c:pt idx="4">
                  <c:v>130000</c:v>
                </c:pt>
                <c:pt idx="5">
                  <c:v>130000</c:v>
                </c:pt>
                <c:pt idx="6">
                  <c:v>139000</c:v>
                </c:pt>
                <c:pt idx="7">
                  <c:v>139000</c:v>
                </c:pt>
                <c:pt idx="8">
                  <c:v>139000</c:v>
                </c:pt>
                <c:pt idx="9">
                  <c:v>139000</c:v>
                </c:pt>
                <c:pt idx="10">
                  <c:v>139000</c:v>
                </c:pt>
                <c:pt idx="11">
                  <c:v>139000</c:v>
                </c:pt>
                <c:pt idx="12">
                  <c:v>139000</c:v>
                </c:pt>
                <c:pt idx="13">
                  <c:v>139000</c:v>
                </c:pt>
                <c:pt idx="14">
                  <c:v>83400</c:v>
                </c:pt>
                <c:pt idx="15">
                  <c:v>83400</c:v>
                </c:pt>
                <c:pt idx="16">
                  <c:v>139000</c:v>
                </c:pt>
                <c:pt idx="17">
                  <c:v>139000</c:v>
                </c:pt>
                <c:pt idx="18">
                  <c:v>139000</c:v>
                </c:pt>
                <c:pt idx="19">
                  <c:v>139000</c:v>
                </c:pt>
                <c:pt idx="20">
                  <c:v>139000</c:v>
                </c:pt>
                <c:pt idx="21">
                  <c:v>139000</c:v>
                </c:pt>
                <c:pt idx="22">
                  <c:v>139000</c:v>
                </c:pt>
                <c:pt idx="23">
                  <c:v>139000</c:v>
                </c:pt>
                <c:pt idx="24">
                  <c:v>139000</c:v>
                </c:pt>
                <c:pt idx="25">
                  <c:v>139000</c:v>
                </c:pt>
                <c:pt idx="26">
                  <c:v>194000</c:v>
                </c:pt>
                <c:pt idx="27">
                  <c:v>194000</c:v>
                </c:pt>
                <c:pt idx="28">
                  <c:v>194000</c:v>
                </c:pt>
                <c:pt idx="29">
                  <c:v>194000</c:v>
                </c:pt>
              </c:numCache>
            </c:numRef>
          </c:val>
          <c:smooth val="0"/>
          <c:extLst>
            <c:ext xmlns:c16="http://schemas.microsoft.com/office/drawing/2014/chart" uri="{C3380CC4-5D6E-409C-BE32-E72D297353CC}">
              <c16:uniqueId val="{00000000-E503-4A59-9FA8-2727DABBE8D9}"/>
            </c:ext>
          </c:extLst>
        </c:ser>
        <c:ser>
          <c:idx val="1"/>
          <c:order val="1"/>
          <c:tx>
            <c:strRef>
              <c:f>'Production - 630T'!$C$1</c:f>
              <c:strCache>
                <c:ptCount val="1"/>
                <c:pt idx="0">
                  <c:v>Actual Production</c:v>
                </c:pt>
              </c:strCache>
            </c:strRef>
          </c:tx>
          <c:spPr>
            <a:ln w="28575" cap="rnd">
              <a:solidFill>
                <a:schemeClr val="accent2"/>
              </a:solidFill>
              <a:round/>
            </a:ln>
            <a:effectLst/>
          </c:spPr>
          <c:marker>
            <c:symbol val="none"/>
          </c:marke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- 630T'!$C$2:$C$31</c:f>
              <c:numCache>
                <c:formatCode>General</c:formatCode>
                <c:ptCount val="30"/>
                <c:pt idx="0">
                  <c:v>263014</c:v>
                </c:pt>
                <c:pt idx="1">
                  <c:v>151532</c:v>
                </c:pt>
                <c:pt idx="2">
                  <c:v>115883</c:v>
                </c:pt>
                <c:pt idx="3">
                  <c:v>100668</c:v>
                </c:pt>
                <c:pt idx="4">
                  <c:v>149618</c:v>
                </c:pt>
                <c:pt idx="5">
                  <c:v>203755</c:v>
                </c:pt>
              </c:numCache>
            </c:numRef>
          </c:val>
          <c:smooth val="0"/>
          <c:extLst>
            <c:ext xmlns:c16="http://schemas.microsoft.com/office/drawing/2014/chart" uri="{C3380CC4-5D6E-409C-BE32-E72D297353CC}">
              <c16:uniqueId val="{00000001-E503-4A59-9FA8-2727DABBE8D9}"/>
            </c:ext>
          </c:extLst>
        </c:ser>
        <c:dLbls>
          <c:showLegendKey val="0"/>
          <c:showVal val="0"/>
          <c:showCatName val="0"/>
          <c:showSerName val="0"/>
          <c:showPercent val="0"/>
          <c:showBubbleSize val="0"/>
        </c:dLbls>
        <c:smooth val="0"/>
        <c:axId val="265561984"/>
        <c:axId val="265563520"/>
      </c:lineChart>
      <c:dateAx>
        <c:axId val="26556198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563520"/>
        <c:crosses val="autoZero"/>
        <c:auto val="1"/>
        <c:lblOffset val="100"/>
        <c:baseTimeUnit val="days"/>
        <c:majorUnit val="7"/>
        <c:majorTimeUnit val="days"/>
      </c:dateAx>
      <c:valAx>
        <c:axId val="265563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561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630</a:t>
            </a:r>
            <a:r>
              <a:rPr lang="en-US" baseline="0"/>
              <a:t> Ton Press - </a:t>
            </a:r>
            <a:r>
              <a:rPr lang="en-US"/>
              <a:t>Hours</a:t>
            </a:r>
            <a:r>
              <a:rPr lang="en-US" baseline="0"/>
              <a:t> manned</a:t>
            </a:r>
            <a:endParaRPr lang="en-US"/>
          </a:p>
        </c:rich>
      </c:tx>
      <c:overlay val="0"/>
      <c:spPr>
        <a:noFill/>
        <a:ln>
          <a:noFill/>
        </a:ln>
        <a:effectLst/>
      </c:spPr>
    </c:title>
    <c:autoTitleDeleted val="0"/>
    <c:plotArea>
      <c:layout>
        <c:manualLayout>
          <c:layoutTarget val="inner"/>
          <c:xMode val="edge"/>
          <c:yMode val="edge"/>
          <c:x val="8.4756411763110551E-2"/>
          <c:y val="0.16825174825174827"/>
          <c:w val="0.8865409475939503"/>
          <c:h val="0.5382177748614756"/>
        </c:manualLayout>
      </c:layout>
      <c:lineChart>
        <c:grouping val="standard"/>
        <c:varyColors val="0"/>
        <c:ser>
          <c:idx val="2"/>
          <c:order val="2"/>
          <c:tx>
            <c:strRef>
              <c:f>'Production - 630T'!$D$1</c:f>
              <c:strCache>
                <c:ptCount val="1"/>
                <c:pt idx="0">
                  <c:v>Hours Staffed</c:v>
                </c:pt>
              </c:strCache>
            </c:strRef>
          </c:tx>
          <c:spPr>
            <a:ln w="34925" cap="rnd">
              <a:solidFill>
                <a:schemeClr val="accent3"/>
              </a:solidFill>
              <a:round/>
            </a:ln>
            <a:effectLst/>
          </c:spPr>
          <c:marker>
            <c:spPr>
              <a:ln w="6350"/>
            </c:spPr>
          </c:marke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- 630T'!$D$2:$D$31</c:f>
              <c:numCache>
                <c:formatCode>General</c:formatCode>
                <c:ptCount val="30"/>
                <c:pt idx="0">
                  <c:v>88</c:v>
                </c:pt>
                <c:pt idx="1">
                  <c:v>94</c:v>
                </c:pt>
                <c:pt idx="2">
                  <c:v>99</c:v>
                </c:pt>
                <c:pt idx="3">
                  <c:v>93</c:v>
                </c:pt>
                <c:pt idx="4">
                  <c:v>102.5</c:v>
                </c:pt>
                <c:pt idx="5">
                  <c:v>91</c:v>
                </c:pt>
              </c:numCache>
            </c:numRef>
          </c:val>
          <c:smooth val="0"/>
          <c:extLst>
            <c:ext xmlns:c16="http://schemas.microsoft.com/office/drawing/2014/chart" uri="{C3380CC4-5D6E-409C-BE32-E72D297353CC}">
              <c16:uniqueId val="{00000002-E712-41D3-92E1-BF289FEE3F0D}"/>
            </c:ext>
          </c:extLst>
        </c:ser>
        <c:ser>
          <c:idx val="3"/>
          <c:order val="3"/>
          <c:tx>
            <c:strRef>
              <c:f>'Production - 630T'!$E$1</c:f>
              <c:strCache>
                <c:ptCount val="1"/>
                <c:pt idx="0">
                  <c:v>Goal Hrs.</c:v>
                </c:pt>
              </c:strCache>
            </c:strRef>
          </c:tx>
          <c:spPr>
            <a:ln w="28575" cap="rnd">
              <a:solidFill>
                <a:schemeClr val="accent4"/>
              </a:solidFill>
              <a:round/>
            </a:ln>
            <a:effectLst/>
          </c:spPr>
          <c:cat>
            <c:numRef>
              <c:f>'Production - 630T'!$A$2:$A$31</c:f>
              <c:numCache>
                <c:formatCode>m/d/yy;@</c:formatCode>
                <c:ptCount val="30"/>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pt idx="22">
                  <c:v>43514</c:v>
                </c:pt>
                <c:pt idx="23">
                  <c:v>43521</c:v>
                </c:pt>
                <c:pt idx="24">
                  <c:v>43528</c:v>
                </c:pt>
                <c:pt idx="25">
                  <c:v>43535</c:v>
                </c:pt>
                <c:pt idx="26">
                  <c:v>43542</c:v>
                </c:pt>
                <c:pt idx="27">
                  <c:v>43549</c:v>
                </c:pt>
                <c:pt idx="28">
                  <c:v>43556</c:v>
                </c:pt>
                <c:pt idx="29">
                  <c:v>43563</c:v>
                </c:pt>
              </c:numCache>
            </c:numRef>
          </c:cat>
          <c:val>
            <c:numRef>
              <c:f>'Production - 630T'!$E$2:$E$31</c:f>
              <c:numCache>
                <c:formatCode>General</c:formatCode>
                <c:ptCount val="30"/>
                <c:pt idx="0">
                  <c:v>88</c:v>
                </c:pt>
                <c:pt idx="1">
                  <c:v>88</c:v>
                </c:pt>
                <c:pt idx="2">
                  <c:v>88</c:v>
                </c:pt>
                <c:pt idx="3">
                  <c:v>88</c:v>
                </c:pt>
                <c:pt idx="4">
                  <c:v>88</c:v>
                </c:pt>
                <c:pt idx="5">
                  <c:v>88</c:v>
                </c:pt>
                <c:pt idx="6">
                  <c:v>88</c:v>
                </c:pt>
                <c:pt idx="7">
                  <c:v>88</c:v>
                </c:pt>
                <c:pt idx="8">
                  <c:v>88</c:v>
                </c:pt>
                <c:pt idx="9">
                  <c:v>88</c:v>
                </c:pt>
                <c:pt idx="10">
                  <c:v>88</c:v>
                </c:pt>
                <c:pt idx="11">
                  <c:v>88</c:v>
                </c:pt>
                <c:pt idx="12">
                  <c:v>88</c:v>
                </c:pt>
                <c:pt idx="13">
                  <c:v>88</c:v>
                </c:pt>
                <c:pt idx="14">
                  <c:v>54</c:v>
                </c:pt>
                <c:pt idx="15">
                  <c:v>54</c:v>
                </c:pt>
                <c:pt idx="16">
                  <c:v>88</c:v>
                </c:pt>
                <c:pt idx="17">
                  <c:v>88</c:v>
                </c:pt>
                <c:pt idx="18">
                  <c:v>88</c:v>
                </c:pt>
                <c:pt idx="19">
                  <c:v>88</c:v>
                </c:pt>
                <c:pt idx="20">
                  <c:v>88</c:v>
                </c:pt>
                <c:pt idx="21">
                  <c:v>88</c:v>
                </c:pt>
                <c:pt idx="22">
                  <c:v>88</c:v>
                </c:pt>
                <c:pt idx="23">
                  <c:v>88</c:v>
                </c:pt>
                <c:pt idx="24">
                  <c:v>88</c:v>
                </c:pt>
                <c:pt idx="25">
                  <c:v>88</c:v>
                </c:pt>
                <c:pt idx="26">
                  <c:v>120</c:v>
                </c:pt>
                <c:pt idx="27">
                  <c:v>120</c:v>
                </c:pt>
                <c:pt idx="28">
                  <c:v>120</c:v>
                </c:pt>
                <c:pt idx="29">
                  <c:v>120</c:v>
                </c:pt>
              </c:numCache>
            </c:numRef>
          </c:val>
          <c:smooth val="0"/>
          <c:extLst>
            <c:ext xmlns:c16="http://schemas.microsoft.com/office/drawing/2014/chart" uri="{C3380CC4-5D6E-409C-BE32-E72D297353CC}">
              <c16:uniqueId val="{00000003-E712-41D3-92E1-BF289FEE3F0D}"/>
            </c:ext>
          </c:extLst>
        </c:ser>
        <c:dLbls>
          <c:showLegendKey val="0"/>
          <c:showVal val="0"/>
          <c:showCatName val="0"/>
          <c:showSerName val="0"/>
          <c:showPercent val="0"/>
          <c:showBubbleSize val="0"/>
        </c:dLbls>
        <c:marker val="1"/>
        <c:smooth val="0"/>
        <c:axId val="265616384"/>
        <c:axId val="265626368"/>
        <c:extLst>
          <c:ext xmlns:c15="http://schemas.microsoft.com/office/drawing/2012/chart" uri="{02D57815-91ED-43cb-92C2-25804820EDAC}">
            <c15:filteredLineSeries>
              <c15:ser>
                <c:idx val="0"/>
                <c:order val="0"/>
                <c:tx>
                  <c:strRef>
                    <c:extLst>
                      <c:ext uri="{02D57815-91ED-43cb-92C2-25804820EDAC}">
                        <c15:formulaRef>
                          <c15:sqref>'Production - 630T'!$B$1</c15:sqref>
                        </c15:formulaRef>
                      </c:ext>
                    </c:extLst>
                    <c:strCache>
                      <c:ptCount val="1"/>
                      <c:pt idx="0">
                        <c:v>Production Goal</c:v>
                      </c:pt>
                    </c:strCache>
                  </c:strRef>
                </c:tx>
                <c:spPr>
                  <a:ln w="28575" cap="rnd">
                    <a:solidFill>
                      <a:schemeClr val="accent1"/>
                    </a:solidFill>
                    <a:round/>
                  </a:ln>
                  <a:effectLst/>
                </c:spPr>
                <c:marker>
                  <c:symbol val="none"/>
                </c:marker>
                <c:cat>
                  <c:numRef>
                    <c:extLst>
                      <c:ext uri="{02D57815-91ED-43cb-92C2-25804820EDAC}">
                        <c15:formulaRef>
                          <c15:sqref>'Production - 630T'!$A$2:$A$23</c15:sqref>
                        </c15:formulaRef>
                      </c:ext>
                    </c:extLst>
                    <c:numCache>
                      <c:formatCode>m/d/yy;@</c:formatCode>
                      <c:ptCount val="22"/>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numCache>
                  </c:numRef>
                </c:cat>
                <c:val>
                  <c:numRef>
                    <c:extLst>
                      <c:ext uri="{02D57815-91ED-43cb-92C2-25804820EDAC}">
                        <c15:formulaRef>
                          <c15:sqref>'Production - 630T'!$B$2:$B$23</c15:sqref>
                        </c15:formulaRef>
                      </c:ext>
                    </c:extLst>
                    <c:numCache>
                      <c:formatCode>General</c:formatCode>
                      <c:ptCount val="22"/>
                      <c:pt idx="0">
                        <c:v>113000</c:v>
                      </c:pt>
                      <c:pt idx="1">
                        <c:v>113000</c:v>
                      </c:pt>
                      <c:pt idx="2">
                        <c:v>130000</c:v>
                      </c:pt>
                      <c:pt idx="3">
                        <c:v>130000</c:v>
                      </c:pt>
                      <c:pt idx="4">
                        <c:v>130000</c:v>
                      </c:pt>
                      <c:pt idx="5">
                        <c:v>130000</c:v>
                      </c:pt>
                      <c:pt idx="6">
                        <c:v>139000</c:v>
                      </c:pt>
                      <c:pt idx="7">
                        <c:v>139000</c:v>
                      </c:pt>
                      <c:pt idx="8">
                        <c:v>139000</c:v>
                      </c:pt>
                      <c:pt idx="9">
                        <c:v>139000</c:v>
                      </c:pt>
                      <c:pt idx="10">
                        <c:v>139000</c:v>
                      </c:pt>
                      <c:pt idx="11">
                        <c:v>139000</c:v>
                      </c:pt>
                      <c:pt idx="12">
                        <c:v>139000</c:v>
                      </c:pt>
                      <c:pt idx="13">
                        <c:v>139000</c:v>
                      </c:pt>
                      <c:pt idx="14">
                        <c:v>83400</c:v>
                      </c:pt>
                      <c:pt idx="15">
                        <c:v>83400</c:v>
                      </c:pt>
                      <c:pt idx="16">
                        <c:v>139000</c:v>
                      </c:pt>
                      <c:pt idx="17">
                        <c:v>139000</c:v>
                      </c:pt>
                      <c:pt idx="18">
                        <c:v>139000</c:v>
                      </c:pt>
                      <c:pt idx="19">
                        <c:v>139000</c:v>
                      </c:pt>
                      <c:pt idx="20">
                        <c:v>139000</c:v>
                      </c:pt>
                      <c:pt idx="21">
                        <c:v>139000</c:v>
                      </c:pt>
                    </c:numCache>
                  </c:numRef>
                </c:val>
                <c:smooth val="0"/>
                <c:extLst>
                  <c:ext xmlns:c16="http://schemas.microsoft.com/office/drawing/2014/chart" uri="{C3380CC4-5D6E-409C-BE32-E72D297353CC}">
                    <c16:uniqueId val="{00000000-E712-41D3-92E1-BF289FEE3F0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'Production - 630T'!$C$1</c15:sqref>
                        </c15:formulaRef>
                      </c:ext>
                    </c:extLst>
                    <c:strCache>
                      <c:ptCount val="1"/>
                      <c:pt idx="0">
                        <c:v>Actual Production</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'Production - 630T'!$A$2:$A$23</c15:sqref>
                        </c15:formulaRef>
                      </c:ext>
                    </c:extLst>
                    <c:numCache>
                      <c:formatCode>m/d/yy;@</c:formatCode>
                      <c:ptCount val="22"/>
                      <c:pt idx="0">
                        <c:v>43360</c:v>
                      </c:pt>
                      <c:pt idx="1">
                        <c:v>43367</c:v>
                      </c:pt>
                      <c:pt idx="2">
                        <c:v>43374</c:v>
                      </c:pt>
                      <c:pt idx="3">
                        <c:v>43381</c:v>
                      </c:pt>
                      <c:pt idx="4">
                        <c:v>43388</c:v>
                      </c:pt>
                      <c:pt idx="5">
                        <c:v>43395</c:v>
                      </c:pt>
                      <c:pt idx="6">
                        <c:v>43402</c:v>
                      </c:pt>
                      <c:pt idx="7">
                        <c:v>43409</c:v>
                      </c:pt>
                      <c:pt idx="8">
                        <c:v>43416</c:v>
                      </c:pt>
                      <c:pt idx="9">
                        <c:v>43423</c:v>
                      </c:pt>
                      <c:pt idx="10">
                        <c:v>43430</c:v>
                      </c:pt>
                      <c:pt idx="11">
                        <c:v>43437</c:v>
                      </c:pt>
                      <c:pt idx="12">
                        <c:v>43444</c:v>
                      </c:pt>
                      <c:pt idx="13">
                        <c:v>43451</c:v>
                      </c:pt>
                      <c:pt idx="14">
                        <c:v>43458</c:v>
                      </c:pt>
                      <c:pt idx="15">
                        <c:v>43465</c:v>
                      </c:pt>
                      <c:pt idx="16">
                        <c:v>43472</c:v>
                      </c:pt>
                      <c:pt idx="17">
                        <c:v>43479</c:v>
                      </c:pt>
                      <c:pt idx="18">
                        <c:v>43486</c:v>
                      </c:pt>
                      <c:pt idx="19">
                        <c:v>43493</c:v>
                      </c:pt>
                      <c:pt idx="20">
                        <c:v>43500</c:v>
                      </c:pt>
                      <c:pt idx="21">
                        <c:v>43507</c:v>
                      </c:pt>
                    </c:numCache>
                  </c:numRef>
                </c:cat>
                <c:val>
                  <c:numRef>
                    <c:extLst xmlns:c15="http://schemas.microsoft.com/office/drawing/2012/chart">
                      <c:ext xmlns:c15="http://schemas.microsoft.com/office/drawing/2012/chart" uri="{02D57815-91ED-43cb-92C2-25804820EDAC}">
                        <c15:formulaRef>
                          <c15:sqref>'Production - 630T'!$C$2:$C$23</c15:sqref>
                        </c15:formulaRef>
                      </c:ext>
                    </c:extLst>
                    <c:numCache>
                      <c:formatCode>General</c:formatCode>
                      <c:ptCount val="22"/>
                      <c:pt idx="0">
                        <c:v>263014</c:v>
                      </c:pt>
                      <c:pt idx="1">
                        <c:v>151532</c:v>
                      </c:pt>
                      <c:pt idx="2">
                        <c:v>115883</c:v>
                      </c:pt>
                      <c:pt idx="3">
                        <c:v>100668</c:v>
                      </c:pt>
                      <c:pt idx="4">
                        <c:v>149618</c:v>
                      </c:pt>
                      <c:pt idx="5">
                        <c:v>203755</c:v>
                      </c:pt>
                    </c:numCache>
                  </c:numRef>
                </c:val>
                <c:smooth val="0"/>
                <c:extLst xmlns:c15="http://schemas.microsoft.com/office/drawing/2012/chart">
                  <c:ext xmlns:c16="http://schemas.microsoft.com/office/drawing/2014/chart" uri="{C3380CC4-5D6E-409C-BE32-E72D297353CC}">
                    <c16:uniqueId val="{00000001-E712-41D3-92E1-BF289FEE3F0D}"/>
                  </c:ext>
                </c:extLst>
              </c15:ser>
            </c15:filteredLineSeries>
          </c:ext>
        </c:extLst>
      </c:lineChart>
      <c:dateAx>
        <c:axId val="26561638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626368"/>
        <c:crosses val="autoZero"/>
        <c:auto val="1"/>
        <c:lblOffset val="100"/>
        <c:baseTimeUnit val="days"/>
        <c:majorUnit val="7"/>
        <c:majorTimeUnit val="days"/>
      </c:dateAx>
      <c:valAx>
        <c:axId val="26562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61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630 Ton Press OEE</a:t>
            </a:r>
          </a:p>
        </c:rich>
      </c:tx>
      <c:layout>
        <c:manualLayout>
          <c:xMode val="edge"/>
          <c:yMode val="edge"/>
          <c:x val="0.32734379425593385"/>
          <c:y val="3.0638757047126805E-2"/>
        </c:manualLayout>
      </c:layout>
      <c:overlay val="0"/>
      <c:spPr>
        <a:noFill/>
        <a:ln>
          <a:noFill/>
        </a:ln>
        <a:effectLst/>
      </c:spPr>
    </c:title>
    <c:autoTitleDeleted val="0"/>
    <c:plotArea>
      <c:layout/>
      <c:lineChart>
        <c:grouping val="standard"/>
        <c:varyColors val="0"/>
        <c:ser>
          <c:idx val="0"/>
          <c:order val="0"/>
          <c:tx>
            <c:strRef>
              <c:f>'OEE 630T'!$B$1</c:f>
              <c:strCache>
                <c:ptCount val="1"/>
                <c:pt idx="0">
                  <c:v>OEE Goal</c:v>
                </c:pt>
              </c:strCache>
            </c:strRef>
          </c:tx>
          <c:spPr>
            <a:ln w="28575" cap="rnd">
              <a:solidFill>
                <a:schemeClr val="accent1"/>
              </a:solidFill>
              <a:round/>
            </a:ln>
            <a:effectLst/>
          </c:spPr>
          <c:marker>
            <c:symbol val="none"/>
          </c:marker>
          <c:cat>
            <c:strRef>
              <c:f>'OEE 630T'!$A$2:$A$13</c:f>
              <c:strCache>
                <c:ptCount val="12"/>
                <c:pt idx="0">
                  <c:v>July</c:v>
                </c:pt>
                <c:pt idx="1">
                  <c:v>Aug</c:v>
                </c:pt>
                <c:pt idx="2">
                  <c:v>Sept</c:v>
                </c:pt>
                <c:pt idx="3">
                  <c:v>Oct</c:v>
                </c:pt>
                <c:pt idx="4">
                  <c:v>Nov</c:v>
                </c:pt>
                <c:pt idx="5">
                  <c:v>Dec</c:v>
                </c:pt>
                <c:pt idx="6">
                  <c:v>Jan</c:v>
                </c:pt>
                <c:pt idx="7">
                  <c:v>Feb</c:v>
                </c:pt>
                <c:pt idx="8">
                  <c:v>Mar</c:v>
                </c:pt>
                <c:pt idx="9">
                  <c:v>Apr</c:v>
                </c:pt>
                <c:pt idx="10">
                  <c:v>May</c:v>
                </c:pt>
                <c:pt idx="11">
                  <c:v>Jun</c:v>
                </c:pt>
              </c:strCache>
            </c:strRef>
          </c:cat>
          <c:val>
            <c:numRef>
              <c:f>'OEE 630T'!$B$2:$B$13</c:f>
              <c:numCache>
                <c:formatCode>0%</c:formatCode>
                <c:ptCount val="12"/>
                <c:pt idx="0">
                  <c:v>0.42</c:v>
                </c:pt>
                <c:pt idx="1">
                  <c:v>0.4345</c:v>
                </c:pt>
                <c:pt idx="2">
                  <c:v>0.44900000000000001</c:v>
                </c:pt>
                <c:pt idx="3">
                  <c:v>0.46350000000000002</c:v>
                </c:pt>
                <c:pt idx="4">
                  <c:v>0.47800000000000004</c:v>
                </c:pt>
                <c:pt idx="5">
                  <c:v>0.49250000000000005</c:v>
                </c:pt>
                <c:pt idx="6">
                  <c:v>0.50700000000000001</c:v>
                </c:pt>
                <c:pt idx="7">
                  <c:v>0.52149999999999996</c:v>
                </c:pt>
                <c:pt idx="8">
                  <c:v>0.53599999999999992</c:v>
                </c:pt>
                <c:pt idx="9">
                  <c:v>0.55049999999999988</c:v>
                </c:pt>
                <c:pt idx="10">
                  <c:v>0.56499999999999984</c:v>
                </c:pt>
                <c:pt idx="11">
                  <c:v>0.57949999999999979</c:v>
                </c:pt>
              </c:numCache>
            </c:numRef>
          </c:val>
          <c:smooth val="0"/>
          <c:extLst>
            <c:ext xmlns:c16="http://schemas.microsoft.com/office/drawing/2014/chart" uri="{C3380CC4-5D6E-409C-BE32-E72D297353CC}">
              <c16:uniqueId val="{00000000-E503-4A59-9FA8-2727DABBE8D9}"/>
            </c:ext>
          </c:extLst>
        </c:ser>
        <c:ser>
          <c:idx val="1"/>
          <c:order val="1"/>
          <c:tx>
            <c:strRef>
              <c:f>'OEE 630T'!$C$1</c:f>
              <c:strCache>
                <c:ptCount val="1"/>
                <c:pt idx="0">
                  <c:v>Actual OEE</c:v>
                </c:pt>
              </c:strCache>
            </c:strRef>
          </c:tx>
          <c:spPr>
            <a:ln w="28575" cap="rnd">
              <a:solidFill>
                <a:schemeClr val="accent2"/>
              </a:solidFill>
              <a:round/>
            </a:ln>
            <a:effectLst/>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'OEE 630T'!$A$2:$A$13</c:f>
              <c:strCache>
                <c:ptCount val="12"/>
                <c:pt idx="0">
                  <c:v>July</c:v>
                </c:pt>
                <c:pt idx="1">
                  <c:v>Aug</c:v>
                </c:pt>
                <c:pt idx="2">
                  <c:v>Sept</c:v>
                </c:pt>
                <c:pt idx="3">
                  <c:v>Oct</c:v>
                </c:pt>
                <c:pt idx="4">
                  <c:v>Nov</c:v>
                </c:pt>
                <c:pt idx="5">
                  <c:v>Dec</c:v>
                </c:pt>
                <c:pt idx="6">
                  <c:v>Jan</c:v>
                </c:pt>
                <c:pt idx="7">
                  <c:v>Feb</c:v>
                </c:pt>
                <c:pt idx="8">
                  <c:v>Mar</c:v>
                </c:pt>
                <c:pt idx="9">
                  <c:v>Apr</c:v>
                </c:pt>
                <c:pt idx="10">
                  <c:v>May</c:v>
                </c:pt>
                <c:pt idx="11">
                  <c:v>Jun</c:v>
                </c:pt>
              </c:strCache>
            </c:strRef>
          </c:cat>
          <c:val>
            <c:numRef>
              <c:f>'OEE 630T'!$C$2:$C$13</c:f>
              <c:numCache>
                <c:formatCode>0.0%</c:formatCode>
                <c:ptCount val="12"/>
                <c:pt idx="0">
                  <c:v>0.34</c:v>
                </c:pt>
                <c:pt idx="1">
                  <c:v>0.45</c:v>
                </c:pt>
                <c:pt idx="2">
                  <c:v>0.47</c:v>
                </c:pt>
                <c:pt idx="3">
                  <c:v>0.51900000000000002</c:v>
                </c:pt>
              </c:numCache>
            </c:numRef>
          </c:val>
          <c:smooth val="0"/>
          <c:extLst>
            <c:ext xmlns:c16="http://schemas.microsoft.com/office/drawing/2014/chart" uri="{C3380CC4-5D6E-409C-BE32-E72D297353CC}">
              <c16:uniqueId val="{00000001-E503-4A59-9FA8-2727DABBE8D9}"/>
            </c:ext>
          </c:extLst>
        </c:ser>
        <c:dLbls>
          <c:showLegendKey val="0"/>
          <c:showVal val="0"/>
          <c:showCatName val="0"/>
          <c:showSerName val="0"/>
          <c:showPercent val="0"/>
          <c:showBubbleSize val="0"/>
        </c:dLbls>
        <c:smooth val="0"/>
        <c:axId val="266228864"/>
        <c:axId val="266230400"/>
      </c:lineChart>
      <c:catAx>
        <c:axId val="2662288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230400"/>
        <c:crosses val="autoZero"/>
        <c:auto val="1"/>
        <c:lblAlgn val="ctr"/>
        <c:lblOffset val="100"/>
        <c:noMultiLvlLbl val="0"/>
      </c:catAx>
      <c:valAx>
        <c:axId val="266230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228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630 Ton Press Coil Change Time-Avg.</a:t>
            </a:r>
          </a:p>
        </c:rich>
      </c:tx>
      <c:layout>
        <c:manualLayout>
          <c:xMode val="edge"/>
          <c:yMode val="edge"/>
          <c:x val="0.21543332263323198"/>
          <c:y val="3.0638757047126805E-2"/>
        </c:manualLayout>
      </c:layout>
      <c:overlay val="0"/>
      <c:spPr>
        <a:noFill/>
        <a:ln>
          <a:noFill/>
        </a:ln>
        <a:effectLst/>
      </c:spPr>
    </c:title>
    <c:autoTitleDeleted val="0"/>
    <c:plotArea>
      <c:layout/>
      <c:lineChart>
        <c:grouping val="standard"/>
        <c:varyColors val="0"/>
        <c:ser>
          <c:idx val="0"/>
          <c:order val="0"/>
          <c:tx>
            <c:strRef>
              <c:f>'Coil Change Time 630T'!$B$1</c:f>
              <c:strCache>
                <c:ptCount val="1"/>
                <c:pt idx="0">
                  <c:v>Time/Min.
Goal</c:v>
                </c:pt>
              </c:strCache>
            </c:strRef>
          </c:tx>
          <c:spPr>
            <a:ln w="28575" cap="rnd">
              <a:solidFill>
                <a:schemeClr val="accent1"/>
              </a:solidFill>
              <a:round/>
            </a:ln>
            <a:effectLst/>
          </c:spPr>
          <c:marker>
            <c:symbol val="none"/>
          </c:marker>
          <c:cat>
            <c:strRef>
              <c:f>'Coil Change Time 630T'!$A$2:$A$13</c:f>
              <c:strCache>
                <c:ptCount val="12"/>
                <c:pt idx="0">
                  <c:v>Baseline</c:v>
                </c:pt>
                <c:pt idx="1">
                  <c:v>10/08/18</c:v>
                </c:pt>
                <c:pt idx="2">
                  <c:v>10/15/18</c:v>
                </c:pt>
                <c:pt idx="3">
                  <c:v>10/22/18</c:v>
                </c:pt>
                <c:pt idx="4">
                  <c:v>10/29/18</c:v>
                </c:pt>
                <c:pt idx="5">
                  <c:v>11/05/18</c:v>
                </c:pt>
                <c:pt idx="6">
                  <c:v>11/12/18</c:v>
                </c:pt>
                <c:pt idx="7">
                  <c:v>11/19/18</c:v>
                </c:pt>
                <c:pt idx="8">
                  <c:v>11/26/18</c:v>
                </c:pt>
                <c:pt idx="9">
                  <c:v>12/03/18</c:v>
                </c:pt>
                <c:pt idx="10">
                  <c:v>12/10/18</c:v>
                </c:pt>
                <c:pt idx="11">
                  <c:v>12/17/18</c:v>
                </c:pt>
              </c:strCache>
            </c:strRef>
          </c:cat>
          <c:val>
            <c:numRef>
              <c:f>'Coil Change Time 630T'!$B$2:$B$13</c:f>
              <c:numCache>
                <c:formatCode>0.0</c:formatCode>
                <c:ptCount val="12"/>
                <c:pt idx="0">
                  <c:v>10</c:v>
                </c:pt>
                <c:pt idx="1">
                  <c:v>10</c:v>
                </c:pt>
                <c:pt idx="2">
                  <c:v>10</c:v>
                </c:pt>
                <c:pt idx="3">
                  <c:v>10</c:v>
                </c:pt>
                <c:pt idx="4">
                  <c:v>10</c:v>
                </c:pt>
                <c:pt idx="5">
                  <c:v>10</c:v>
                </c:pt>
                <c:pt idx="6">
                  <c:v>10</c:v>
                </c:pt>
                <c:pt idx="7">
                  <c:v>10</c:v>
                </c:pt>
                <c:pt idx="8">
                  <c:v>10</c:v>
                </c:pt>
                <c:pt idx="9">
                  <c:v>10</c:v>
                </c:pt>
                <c:pt idx="10">
                  <c:v>10</c:v>
                </c:pt>
                <c:pt idx="11">
                  <c:v>10</c:v>
                </c:pt>
              </c:numCache>
            </c:numRef>
          </c:val>
          <c:smooth val="0"/>
          <c:extLst>
            <c:ext xmlns:c16="http://schemas.microsoft.com/office/drawing/2014/chart" uri="{C3380CC4-5D6E-409C-BE32-E72D297353CC}">
              <c16:uniqueId val="{00000000-E503-4A59-9FA8-2727DABBE8D9}"/>
            </c:ext>
          </c:extLst>
        </c:ser>
        <c:ser>
          <c:idx val="1"/>
          <c:order val="1"/>
          <c:tx>
            <c:strRef>
              <c:f>'Coil Change Time 630T'!$C$1</c:f>
              <c:strCache>
                <c:ptCount val="1"/>
                <c:pt idx="0">
                  <c:v>Time/Min.
Actual</c:v>
                </c:pt>
              </c:strCache>
            </c:strRef>
          </c:tx>
          <c:spPr>
            <a:ln w="28575" cap="rnd">
              <a:solidFill>
                <a:schemeClr val="accent2"/>
              </a:solidFill>
              <a:round/>
            </a:ln>
            <a:effectLst/>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'Coil Change Time 630T'!$A$2:$A$13</c:f>
              <c:strCache>
                <c:ptCount val="12"/>
                <c:pt idx="0">
                  <c:v>Baseline</c:v>
                </c:pt>
                <c:pt idx="1">
                  <c:v>10/08/18</c:v>
                </c:pt>
                <c:pt idx="2">
                  <c:v>10/15/18</c:v>
                </c:pt>
                <c:pt idx="3">
                  <c:v>10/22/18</c:v>
                </c:pt>
                <c:pt idx="4">
                  <c:v>10/29/18</c:v>
                </c:pt>
                <c:pt idx="5">
                  <c:v>11/05/18</c:v>
                </c:pt>
                <c:pt idx="6">
                  <c:v>11/12/18</c:v>
                </c:pt>
                <c:pt idx="7">
                  <c:v>11/19/18</c:v>
                </c:pt>
                <c:pt idx="8">
                  <c:v>11/26/18</c:v>
                </c:pt>
                <c:pt idx="9">
                  <c:v>12/03/18</c:v>
                </c:pt>
                <c:pt idx="10">
                  <c:v>12/10/18</c:v>
                </c:pt>
                <c:pt idx="11">
                  <c:v>12/17/18</c:v>
                </c:pt>
              </c:strCache>
            </c:strRef>
          </c:cat>
          <c:val>
            <c:numRef>
              <c:f>'Coil Change Time 630T'!$C$2:$C$13</c:f>
              <c:numCache>
                <c:formatCode>0.00</c:formatCode>
                <c:ptCount val="12"/>
                <c:pt idx="0">
                  <c:v>14.5</c:v>
                </c:pt>
                <c:pt idx="1">
                  <c:v>8.5</c:v>
                </c:pt>
                <c:pt idx="2">
                  <c:v>10.75</c:v>
                </c:pt>
                <c:pt idx="3">
                  <c:v>8</c:v>
                </c:pt>
              </c:numCache>
            </c:numRef>
          </c:val>
          <c:smooth val="0"/>
          <c:extLst>
            <c:ext xmlns:c16="http://schemas.microsoft.com/office/drawing/2014/chart" uri="{C3380CC4-5D6E-409C-BE32-E72D297353CC}">
              <c16:uniqueId val="{00000001-E503-4A59-9FA8-2727DABBE8D9}"/>
            </c:ext>
          </c:extLst>
        </c:ser>
        <c:dLbls>
          <c:showLegendKey val="0"/>
          <c:showVal val="0"/>
          <c:showCatName val="0"/>
          <c:showSerName val="0"/>
          <c:showPercent val="0"/>
          <c:showBubbleSize val="0"/>
        </c:dLbls>
        <c:smooth val="0"/>
        <c:axId val="266933376"/>
        <c:axId val="266934912"/>
      </c:lineChart>
      <c:catAx>
        <c:axId val="266933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934912"/>
        <c:crosses val="autoZero"/>
        <c:auto val="1"/>
        <c:lblAlgn val="ctr"/>
        <c:lblOffset val="100"/>
        <c:noMultiLvlLbl val="0"/>
      </c:catAx>
      <c:valAx>
        <c:axId val="266934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933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Uptime</a:t>
            </a:r>
          </a:p>
        </c:rich>
      </c:tx>
      <c:overlay val="0"/>
    </c:title>
    <c:autoTitleDeleted val="0"/>
    <c:plotArea>
      <c:layout>
        <c:manualLayout>
          <c:layoutTarget val="inner"/>
          <c:xMode val="edge"/>
          <c:yMode val="edge"/>
          <c:x val="8.9071741032370935E-2"/>
          <c:y val="2.8252405949256341E-2"/>
          <c:w val="0.87759492563429575"/>
          <c:h val="0.73201698745990085"/>
        </c:manualLayout>
      </c:layout>
      <c:lineChart>
        <c:grouping val="standard"/>
        <c:varyColors val="0"/>
        <c:ser>
          <c:idx val="0"/>
          <c:order val="0"/>
          <c:trendline>
            <c:trendlineType val="linear"/>
            <c:dispRSqr val="0"/>
            <c:dispEq val="0"/>
          </c:trendline>
          <c:cat>
            <c:strRef>
              <c:f>'Tumbler A3 Form'!$N$58:$N$71</c:f>
              <c:strCache>
                <c:ptCount val="14"/>
                <c:pt idx="0">
                  <c:v>Baseline</c:v>
                </c:pt>
                <c:pt idx="1">
                  <c:v>16-Apr</c:v>
                </c:pt>
                <c:pt idx="2">
                  <c:v>23-Apr</c:v>
                </c:pt>
                <c:pt idx="3">
                  <c:v>30-Apr</c:v>
                </c:pt>
                <c:pt idx="4">
                  <c:v>7-May</c:v>
                </c:pt>
                <c:pt idx="5">
                  <c:v>14-May</c:v>
                </c:pt>
                <c:pt idx="6">
                  <c:v>21-May</c:v>
                </c:pt>
                <c:pt idx="7">
                  <c:v>28-May</c:v>
                </c:pt>
                <c:pt idx="8">
                  <c:v>4-Jun</c:v>
                </c:pt>
                <c:pt idx="9">
                  <c:v>11-Jun</c:v>
                </c:pt>
                <c:pt idx="10">
                  <c:v>18-Jun</c:v>
                </c:pt>
                <c:pt idx="11">
                  <c:v>25-Jun</c:v>
                </c:pt>
                <c:pt idx="12">
                  <c:v>2-Jul</c:v>
                </c:pt>
                <c:pt idx="13">
                  <c:v>9-Jul</c:v>
                </c:pt>
              </c:strCache>
            </c:strRef>
          </c:cat>
          <c:val>
            <c:numRef>
              <c:f>'Tumbler A3 Form'!$O$58:$O$71</c:f>
              <c:numCache>
                <c:formatCode>0%</c:formatCode>
                <c:ptCount val="14"/>
                <c:pt idx="0">
                  <c:v>0.44</c:v>
                </c:pt>
                <c:pt idx="1">
                  <c:v>0.61</c:v>
                </c:pt>
                <c:pt idx="2">
                  <c:v>0.46</c:v>
                </c:pt>
                <c:pt idx="3">
                  <c:v>0.48</c:v>
                </c:pt>
                <c:pt idx="4">
                  <c:v>0.48</c:v>
                </c:pt>
                <c:pt idx="5">
                  <c:v>0.77</c:v>
                </c:pt>
                <c:pt idx="6">
                  <c:v>0.73</c:v>
                </c:pt>
                <c:pt idx="7">
                  <c:v>0.75</c:v>
                </c:pt>
              </c:numCache>
            </c:numRef>
          </c:val>
          <c:smooth val="0"/>
          <c:extLst>
            <c:ext xmlns:c16="http://schemas.microsoft.com/office/drawing/2014/chart" uri="{C3380CC4-5D6E-409C-BE32-E72D297353CC}">
              <c16:uniqueId val="{00000001-A9BB-4EEE-B821-7D1E17415EA2}"/>
            </c:ext>
          </c:extLst>
        </c:ser>
        <c:dLbls>
          <c:showLegendKey val="0"/>
          <c:showVal val="0"/>
          <c:showCatName val="0"/>
          <c:showSerName val="0"/>
          <c:showPercent val="0"/>
          <c:showBubbleSize val="0"/>
        </c:dLbls>
        <c:marker val="1"/>
        <c:smooth val="0"/>
        <c:axId val="267064448"/>
        <c:axId val="267065984"/>
      </c:lineChart>
      <c:catAx>
        <c:axId val="267064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7065984"/>
        <c:crosses val="autoZero"/>
        <c:auto val="1"/>
        <c:lblAlgn val="ctr"/>
        <c:lblOffset val="100"/>
        <c:noMultiLvlLbl val="0"/>
      </c:catAx>
      <c:valAx>
        <c:axId val="267065984"/>
        <c:scaling>
          <c:orientation val="minMax"/>
        </c:scaling>
        <c:delete val="0"/>
        <c:axPos val="l"/>
        <c:majorGridlines/>
        <c:numFmt formatCode="0%" sourceLinked="1"/>
        <c:majorTickMark val="out"/>
        <c:minorTickMark val="none"/>
        <c:tickLblPos val="nextTo"/>
        <c:crossAx val="26706444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png"/><Relationship Id="rId5" Type="http://schemas.openxmlformats.org/officeDocument/2006/relationships/image" Target="../media/image3.wmf"/><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6</xdr:col>
      <xdr:colOff>27969</xdr:colOff>
      <xdr:row>6</xdr:row>
      <xdr:rowOff>24190</xdr:rowOff>
    </xdr:from>
    <xdr:to>
      <xdr:col>10</xdr:col>
      <xdr:colOff>771756</xdr:colOff>
      <xdr:row>13</xdr:row>
      <xdr:rowOff>179357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532183" y="2949726"/>
          <a:ext cx="3342752" cy="2264274"/>
        </a:xfrm>
        <a:prstGeom prst="rect">
          <a:avLst/>
        </a:prstGeom>
      </xdr:spPr>
    </xdr:pic>
    <xdr:clientData/>
  </xdr:twoCellAnchor>
  <xdr:twoCellAnchor>
    <xdr:from>
      <xdr:col>6</xdr:col>
      <xdr:colOff>317500</xdr:colOff>
      <xdr:row>18</xdr:row>
      <xdr:rowOff>13606</xdr:rowOff>
    </xdr:from>
    <xdr:to>
      <xdr:col>10</xdr:col>
      <xdr:colOff>892022</xdr:colOff>
      <xdr:row>33</xdr:row>
      <xdr:rowOff>56697</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36635</xdr:colOff>
      <xdr:row>35</xdr:row>
      <xdr:rowOff>43962</xdr:rowOff>
    </xdr:from>
    <xdr:to>
      <xdr:col>16</xdr:col>
      <xdr:colOff>3312502</xdr:colOff>
      <xdr:row>51</xdr:row>
      <xdr:rowOff>179041</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3337331</xdr:colOff>
      <xdr:row>35</xdr:row>
      <xdr:rowOff>42971</xdr:rowOff>
    </xdr:from>
    <xdr:to>
      <xdr:col>18</xdr:col>
      <xdr:colOff>71616</xdr:colOff>
      <xdr:row>51</xdr:row>
      <xdr:rowOff>164718</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71617</xdr:colOff>
      <xdr:row>35</xdr:row>
      <xdr:rowOff>1</xdr:rowOff>
    </xdr:from>
    <xdr:to>
      <xdr:col>21</xdr:col>
      <xdr:colOff>529</xdr:colOff>
      <xdr:row>51</xdr:row>
      <xdr:rowOff>157556</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45358</xdr:colOff>
      <xdr:row>31</xdr:row>
      <xdr:rowOff>56696</xdr:rowOff>
    </xdr:from>
    <xdr:to>
      <xdr:col>9</xdr:col>
      <xdr:colOff>498929</xdr:colOff>
      <xdr:row>31</xdr:row>
      <xdr:rowOff>283482</xdr:rowOff>
    </xdr:to>
    <xdr:sp macro="" textlink="">
      <xdr:nvSpPr>
        <xdr:cNvPr id="2" name="TextBox 1">
          <a:extLst>
            <a:ext uri="{FF2B5EF4-FFF2-40B4-BE49-F238E27FC236}">
              <a16:creationId xmlns:a16="http://schemas.microsoft.com/office/drawing/2014/main" id="{670B57A3-2A89-42C8-AFD8-A86714C12DD3}"/>
            </a:ext>
          </a:extLst>
        </xdr:cNvPr>
        <xdr:cNvSpPr txBox="1"/>
      </xdr:nvSpPr>
      <xdr:spPr>
        <a:xfrm>
          <a:off x="8538483" y="11634107"/>
          <a:ext cx="453571" cy="226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OEE</a:t>
          </a:r>
        </a:p>
      </xdr:txBody>
    </xdr:sp>
    <xdr:clientData/>
  </xdr:twoCellAnchor>
  <xdr:twoCellAnchor>
    <xdr:from>
      <xdr:col>6</xdr:col>
      <xdr:colOff>34018</xdr:colOff>
      <xdr:row>21</xdr:row>
      <xdr:rowOff>272136</xdr:rowOff>
    </xdr:from>
    <xdr:to>
      <xdr:col>6</xdr:col>
      <xdr:colOff>306161</xdr:colOff>
      <xdr:row>27</xdr:row>
      <xdr:rowOff>136065</xdr:rowOff>
    </xdr:to>
    <xdr:sp macro="" textlink="">
      <xdr:nvSpPr>
        <xdr:cNvPr id="3" name="TextBox 2">
          <a:extLst>
            <a:ext uri="{FF2B5EF4-FFF2-40B4-BE49-F238E27FC236}">
              <a16:creationId xmlns:a16="http://schemas.microsoft.com/office/drawing/2014/main" id="{559E22C8-872E-42F8-8DC1-4970ECAA9624}"/>
            </a:ext>
          </a:extLst>
        </xdr:cNvPr>
        <xdr:cNvSpPr txBox="1"/>
      </xdr:nvSpPr>
      <xdr:spPr>
        <a:xfrm rot="16200000">
          <a:off x="5686652" y="9258520"/>
          <a:ext cx="1984375"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rPr>
            <a:t>Hrs</a:t>
          </a:r>
          <a:r>
            <a:rPr lang="en-US" sz="1100" b="1" baseline="0">
              <a:solidFill>
                <a:schemeClr val="tx1"/>
              </a:solidFill>
            </a:rPr>
            <a:t> Needed to Meet Demand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3177</xdr:colOff>
      <xdr:row>26</xdr:row>
      <xdr:rowOff>14287</xdr:rowOff>
    </xdr:from>
    <xdr:to>
      <xdr:col>15</xdr:col>
      <xdr:colOff>563563</xdr:colOff>
      <xdr:row>51</xdr:row>
      <xdr:rowOff>182563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12064</xdr:colOff>
      <xdr:row>0</xdr:row>
      <xdr:rowOff>0</xdr:rowOff>
    </xdr:from>
    <xdr:to>
      <xdr:col>15</xdr:col>
      <xdr:colOff>555625</xdr:colOff>
      <xdr:row>24</xdr:row>
      <xdr:rowOff>174624</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0</xdr:row>
      <xdr:rowOff>50799</xdr:rowOff>
    </xdr:from>
    <xdr:to>
      <xdr:col>9</xdr:col>
      <xdr:colOff>561975</xdr:colOff>
      <xdr:row>17</xdr:row>
      <xdr:rowOff>9524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0</xdr:row>
      <xdr:rowOff>50799</xdr:rowOff>
    </xdr:from>
    <xdr:to>
      <xdr:col>9</xdr:col>
      <xdr:colOff>561975</xdr:colOff>
      <xdr:row>17</xdr:row>
      <xdr:rowOff>9524</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xdr:colOff>
      <xdr:row>5</xdr:row>
      <xdr:rowOff>1</xdr:rowOff>
    </xdr:from>
    <xdr:to>
      <xdr:col>10</xdr:col>
      <xdr:colOff>424781</xdr:colOff>
      <xdr:row>12</xdr:row>
      <xdr:rowOff>80357</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3172" y="1807030"/>
          <a:ext cx="3026465" cy="170232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12</xdr:col>
      <xdr:colOff>53340</xdr:colOff>
      <xdr:row>35</xdr:row>
      <xdr:rowOff>76200</xdr:rowOff>
    </xdr:from>
    <xdr:to>
      <xdr:col>15</xdr:col>
      <xdr:colOff>556260</xdr:colOff>
      <xdr:row>44</xdr:row>
      <xdr:rowOff>1687285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228600</xdr:colOff>
      <xdr:row>35</xdr:row>
      <xdr:rowOff>97970</xdr:rowOff>
    </xdr:from>
    <xdr:to>
      <xdr:col>20</xdr:col>
      <xdr:colOff>391886</xdr:colOff>
      <xdr:row>44</xdr:row>
      <xdr:rowOff>1687285</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620487</xdr:colOff>
      <xdr:row>35</xdr:row>
      <xdr:rowOff>119742</xdr:rowOff>
    </xdr:from>
    <xdr:to>
      <xdr:col>22</xdr:col>
      <xdr:colOff>914401</xdr:colOff>
      <xdr:row>44</xdr:row>
      <xdr:rowOff>1698171</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413656</xdr:colOff>
      <xdr:row>19</xdr:row>
      <xdr:rowOff>217715</xdr:rowOff>
    </xdr:from>
    <xdr:to>
      <xdr:col>10</xdr:col>
      <xdr:colOff>364671</xdr:colOff>
      <xdr:row>19</xdr:row>
      <xdr:rowOff>590778</xdr:rowOff>
    </xdr:to>
    <xdr:pic>
      <xdr:nvPicPr>
        <xdr:cNvPr id="6" name="Picture 5">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73485" y="5257801"/>
          <a:ext cx="2552700" cy="3730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nnie%20Wilson/OneDrive%20-%20Quality%20Consultants/Documents/My%20Files/Strattec%20Files/630Ton%20Press%20Operating%20Performance%20Feb%202018-%20Sep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Data"/>
      <sheetName val="Prod Data Transposed"/>
      <sheetName val="JW630 Future Demand"/>
      <sheetName val="Capacity Plan"/>
      <sheetName val="Pr 29 OEE-MKE data"/>
      <sheetName val="Options"/>
    </sheetNames>
    <sheetDataSet>
      <sheetData sheetId="0"/>
      <sheetData sheetId="1"/>
      <sheetData sheetId="2"/>
      <sheetData sheetId="3">
        <row r="27">
          <cell r="G27">
            <v>1</v>
          </cell>
          <cell r="H27">
            <v>0.36</v>
          </cell>
          <cell r="I27">
            <v>0.47</v>
          </cell>
          <cell r="J27">
            <v>0.55000000000000004</v>
          </cell>
          <cell r="K27">
            <v>0.66</v>
          </cell>
        </row>
        <row r="28">
          <cell r="D28" t="str">
            <v>1-To Meet Current Demand</v>
          </cell>
          <cell r="E28"/>
          <cell r="F28"/>
          <cell r="G28">
            <v>37</v>
          </cell>
          <cell r="H28">
            <v>104</v>
          </cell>
          <cell r="I28">
            <v>79.498817966903076</v>
          </cell>
          <cell r="J28">
            <v>67.935353535353528</v>
          </cell>
          <cell r="K28">
            <v>56.612794612794609</v>
          </cell>
        </row>
        <row r="29">
          <cell r="D29" t="str">
            <v>2-To meet demand + CCC</v>
          </cell>
          <cell r="E29"/>
          <cell r="F29"/>
          <cell r="G29">
            <v>68</v>
          </cell>
          <cell r="H29">
            <v>135</v>
          </cell>
          <cell r="I29">
            <v>110.49881796690308</v>
          </cell>
          <cell r="J29">
            <v>98.935353535353528</v>
          </cell>
          <cell r="K29">
            <v>87.612794612794602</v>
          </cell>
        </row>
        <row r="30">
          <cell r="D30" t="str">
            <v>3 -Above plus run off backlog</v>
          </cell>
          <cell r="E30"/>
          <cell r="F30"/>
          <cell r="G30">
            <v>72</v>
          </cell>
          <cell r="H30">
            <v>146</v>
          </cell>
          <cell r="I30">
            <v>118.88243181256837</v>
          </cell>
          <cell r="J30">
            <v>105.97160087010832</v>
          </cell>
          <cell r="K30">
            <v>93.582943866525952</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88"/>
  <sheetViews>
    <sheetView tabSelected="1" zoomScale="84" zoomScaleNormal="84" workbookViewId="0">
      <selection activeCell="T34" sqref="T34"/>
    </sheetView>
  </sheetViews>
  <sheetFormatPr defaultRowHeight="15" x14ac:dyDescent="0.25"/>
  <cols>
    <col min="2" max="2" width="23.42578125" customWidth="1"/>
    <col min="4" max="4" width="32.140625" customWidth="1"/>
    <col min="6" max="6" width="14.42578125" customWidth="1"/>
    <col min="7" max="7" width="11.42578125" bestFit="1" customWidth="1"/>
    <col min="11" max="11" width="13.42578125" customWidth="1"/>
    <col min="12" max="12" width="2.140625" customWidth="1"/>
    <col min="13" max="14" width="18.140625" customWidth="1"/>
    <col min="15" max="15" width="9.140625" customWidth="1"/>
    <col min="16" max="16" width="3.5703125" customWidth="1"/>
    <col min="17" max="17" width="52.42578125" customWidth="1"/>
    <col min="18" max="18" width="48.140625" customWidth="1"/>
    <col min="19" max="19" width="20.5703125" customWidth="1"/>
    <col min="20" max="20" width="17.42578125" bestFit="1" customWidth="1"/>
    <col min="21" max="21" width="13" bestFit="1" customWidth="1"/>
    <col min="24" max="24" width="51.42578125" customWidth="1"/>
    <col min="25" max="25" width="23" customWidth="1"/>
  </cols>
  <sheetData>
    <row r="1" spans="1:35" s="99" customFormat="1" ht="18" customHeight="1" x14ac:dyDescent="0.25">
      <c r="A1" s="100" t="s">
        <v>226</v>
      </c>
      <c r="B1" s="100"/>
      <c r="C1" s="100"/>
      <c r="D1" s="100"/>
      <c r="E1" s="100"/>
      <c r="F1" s="100"/>
      <c r="G1" s="100"/>
      <c r="H1" s="100"/>
      <c r="I1" s="100"/>
    </row>
    <row r="2" spans="1:35" ht="23.45" customHeight="1" thickBot="1" x14ac:dyDescent="0.3">
      <c r="A2" s="160"/>
      <c r="B2" s="160"/>
      <c r="C2" s="160"/>
      <c r="D2" s="160"/>
      <c r="E2" s="160"/>
      <c r="F2" s="160"/>
      <c r="G2" s="160"/>
      <c r="H2" s="160"/>
      <c r="I2" s="160"/>
      <c r="J2" s="161" t="s">
        <v>103</v>
      </c>
      <c r="K2" s="161"/>
      <c r="L2" s="161"/>
      <c r="M2" s="161"/>
      <c r="N2" s="161"/>
      <c r="O2" s="162"/>
      <c r="P2" s="162"/>
      <c r="Q2" s="162"/>
      <c r="R2" s="162"/>
      <c r="S2" s="162"/>
      <c r="T2" s="162"/>
      <c r="U2" s="162"/>
    </row>
    <row r="3" spans="1:35" ht="24" thickBot="1" x14ac:dyDescent="0.4">
      <c r="A3" s="163" t="s">
        <v>20</v>
      </c>
      <c r="B3" s="164"/>
      <c r="C3" s="164"/>
      <c r="D3" s="164"/>
      <c r="E3" s="164"/>
      <c r="F3" s="164"/>
      <c r="G3" s="164"/>
      <c r="H3" s="164"/>
      <c r="I3" s="164"/>
      <c r="J3" s="164"/>
      <c r="K3" s="165"/>
      <c r="L3" s="166"/>
      <c r="M3" s="163" t="s">
        <v>19</v>
      </c>
      <c r="N3" s="164"/>
      <c r="O3" s="164"/>
      <c r="P3" s="164"/>
      <c r="Q3" s="164"/>
      <c r="R3" s="164"/>
      <c r="S3" s="164"/>
      <c r="T3" s="164"/>
      <c r="U3" s="165"/>
    </row>
    <row r="4" spans="1:35" ht="21.95" customHeight="1" x14ac:dyDescent="0.3">
      <c r="A4" s="169" t="s">
        <v>18</v>
      </c>
      <c r="B4" s="170"/>
      <c r="C4" s="130" t="s">
        <v>200</v>
      </c>
      <c r="D4" s="130"/>
      <c r="E4" s="130"/>
      <c r="F4" s="130"/>
      <c r="G4" s="130"/>
      <c r="H4" s="130"/>
      <c r="I4" s="130"/>
      <c r="J4" s="130"/>
      <c r="K4" s="131"/>
      <c r="L4" s="167"/>
      <c r="M4" s="169" t="s">
        <v>17</v>
      </c>
      <c r="N4" s="171"/>
      <c r="O4" s="253" t="s">
        <v>228</v>
      </c>
      <c r="P4" s="254"/>
      <c r="Q4" s="254"/>
      <c r="R4" s="254"/>
      <c r="S4" s="254"/>
      <c r="T4" s="255"/>
      <c r="U4" s="61" t="s">
        <v>98</v>
      </c>
    </row>
    <row r="5" spans="1:35" ht="36.6" customHeight="1" thickBot="1" x14ac:dyDescent="0.3">
      <c r="A5" s="172" t="s">
        <v>16</v>
      </c>
      <c r="B5" s="173"/>
      <c r="C5" s="106" t="s">
        <v>135</v>
      </c>
      <c r="D5" s="107"/>
      <c r="E5" s="107"/>
      <c r="F5" s="108"/>
      <c r="G5" s="109" t="s">
        <v>109</v>
      </c>
      <c r="H5" s="109"/>
      <c r="I5" s="109"/>
      <c r="J5" s="109"/>
      <c r="K5" s="110"/>
      <c r="L5" s="167"/>
      <c r="M5" s="174" t="s">
        <v>15</v>
      </c>
      <c r="N5" s="175"/>
      <c r="O5" s="118" t="s">
        <v>188</v>
      </c>
      <c r="P5" s="119"/>
      <c r="Q5" s="119"/>
      <c r="R5" s="119"/>
      <c r="S5" s="119"/>
      <c r="T5" s="120"/>
      <c r="U5" s="88">
        <v>43403</v>
      </c>
      <c r="V5" s="53"/>
      <c r="W5" s="53"/>
    </row>
    <row r="6" spans="1:35" ht="62.45" customHeight="1" thickBot="1" x14ac:dyDescent="0.3">
      <c r="A6" s="153" t="s">
        <v>14</v>
      </c>
      <c r="B6" s="139"/>
      <c r="C6" s="139"/>
      <c r="D6" s="140"/>
      <c r="E6" s="121" t="s">
        <v>110</v>
      </c>
      <c r="F6" s="122"/>
      <c r="G6" s="122"/>
      <c r="H6" s="122"/>
      <c r="I6" s="122"/>
      <c r="J6" s="122"/>
      <c r="K6" s="123"/>
      <c r="L6" s="167"/>
      <c r="M6" s="201" t="s">
        <v>105</v>
      </c>
      <c r="N6" s="202"/>
      <c r="O6" s="202"/>
      <c r="P6" s="203"/>
      <c r="Q6" s="204" t="s">
        <v>102</v>
      </c>
      <c r="R6" s="204"/>
      <c r="S6" s="204"/>
      <c r="T6" s="204"/>
      <c r="U6" s="205"/>
    </row>
    <row r="7" spans="1:35" ht="45.6" customHeight="1" x14ac:dyDescent="0.25">
      <c r="A7" s="215" t="s">
        <v>196</v>
      </c>
      <c r="B7" s="216"/>
      <c r="C7" s="216"/>
      <c r="D7" s="216"/>
      <c r="E7" s="216"/>
      <c r="F7" s="217"/>
      <c r="G7" s="206"/>
      <c r="H7" s="207"/>
      <c r="I7" s="207"/>
      <c r="J7" s="207"/>
      <c r="K7" s="208"/>
      <c r="L7" s="167"/>
      <c r="M7" s="176"/>
      <c r="N7" s="177"/>
      <c r="O7" s="177"/>
      <c r="P7" s="177"/>
      <c r="Q7" s="68" t="s">
        <v>95</v>
      </c>
      <c r="R7" s="68" t="s">
        <v>96</v>
      </c>
      <c r="S7" s="68" t="s">
        <v>97</v>
      </c>
      <c r="T7" s="69" t="s">
        <v>92</v>
      </c>
      <c r="U7" s="70" t="s">
        <v>7</v>
      </c>
    </row>
    <row r="8" spans="1:35" ht="15.6" customHeight="1" x14ac:dyDescent="0.25">
      <c r="A8" s="115" t="s">
        <v>197</v>
      </c>
      <c r="B8" s="116"/>
      <c r="C8" s="116"/>
      <c r="D8" s="116"/>
      <c r="E8" s="116"/>
      <c r="F8" s="117"/>
      <c r="G8" s="209"/>
      <c r="H8" s="210"/>
      <c r="I8" s="210"/>
      <c r="J8" s="210"/>
      <c r="K8" s="211"/>
      <c r="L8" s="167"/>
      <c r="M8" s="218" t="s">
        <v>190</v>
      </c>
      <c r="N8" s="219"/>
      <c r="O8" s="219"/>
      <c r="P8" s="219"/>
      <c r="Q8" s="86" t="s">
        <v>189</v>
      </c>
      <c r="R8" s="86" t="s">
        <v>161</v>
      </c>
      <c r="S8" s="73">
        <v>43403</v>
      </c>
      <c r="T8" s="57" t="s">
        <v>229</v>
      </c>
      <c r="U8" s="54">
        <v>0.3</v>
      </c>
      <c r="V8" s="51"/>
      <c r="W8" s="51"/>
      <c r="X8" s="51"/>
    </row>
    <row r="9" spans="1:35" ht="15.6" customHeight="1" x14ac:dyDescent="0.25">
      <c r="A9" s="115" t="s">
        <v>198</v>
      </c>
      <c r="B9" s="116"/>
      <c r="C9" s="116"/>
      <c r="D9" s="116"/>
      <c r="E9" s="116"/>
      <c r="F9" s="117"/>
      <c r="G9" s="209"/>
      <c r="H9" s="210"/>
      <c r="I9" s="210"/>
      <c r="J9" s="210"/>
      <c r="K9" s="211"/>
      <c r="L9" s="167"/>
      <c r="M9" s="225" t="s">
        <v>136</v>
      </c>
      <c r="N9" s="226"/>
      <c r="O9" s="226"/>
      <c r="P9" s="227"/>
      <c r="Q9" s="87"/>
      <c r="R9" s="87"/>
      <c r="S9" s="77"/>
      <c r="T9" s="57"/>
      <c r="U9" s="56"/>
      <c r="V9" s="51"/>
      <c r="W9" s="51"/>
      <c r="X9" s="52"/>
      <c r="Y9" s="6"/>
      <c r="Z9" s="6"/>
      <c r="AA9" s="6"/>
      <c r="AB9" s="6"/>
      <c r="AC9" s="6"/>
      <c r="AD9" s="6"/>
      <c r="AE9" s="6"/>
      <c r="AF9" s="6"/>
      <c r="AG9" s="6"/>
      <c r="AH9" s="6"/>
      <c r="AI9" s="6"/>
    </row>
    <row r="10" spans="1:35" ht="15.75" x14ac:dyDescent="0.25">
      <c r="A10" s="115" t="s">
        <v>199</v>
      </c>
      <c r="B10" s="116"/>
      <c r="C10" s="116"/>
      <c r="D10" s="116"/>
      <c r="E10" s="116"/>
      <c r="F10" s="117"/>
      <c r="G10" s="209"/>
      <c r="H10" s="210"/>
      <c r="I10" s="210"/>
      <c r="J10" s="210"/>
      <c r="K10" s="211"/>
      <c r="L10" s="167"/>
      <c r="M10" s="220"/>
      <c r="N10" s="221"/>
      <c r="O10" s="221"/>
      <c r="P10" s="221"/>
      <c r="Q10" s="87"/>
      <c r="R10" s="87"/>
      <c r="S10" s="77"/>
      <c r="T10" s="57"/>
      <c r="U10" s="56"/>
      <c r="V10" s="51"/>
      <c r="W10" s="51"/>
      <c r="X10" s="52"/>
      <c r="Y10" s="200"/>
      <c r="Z10" s="200"/>
      <c r="AA10" s="200"/>
      <c r="AB10" s="200"/>
      <c r="AC10" s="200"/>
      <c r="AD10" s="200"/>
      <c r="AE10" s="200"/>
      <c r="AF10" s="200"/>
      <c r="AG10" s="6"/>
      <c r="AH10" s="6"/>
      <c r="AI10" s="6"/>
    </row>
    <row r="11" spans="1:35" ht="30" x14ac:dyDescent="0.25">
      <c r="A11" s="115" t="s">
        <v>222</v>
      </c>
      <c r="B11" s="116"/>
      <c r="C11" s="116"/>
      <c r="D11" s="116"/>
      <c r="E11" s="116"/>
      <c r="F11" s="117"/>
      <c r="G11" s="209"/>
      <c r="H11" s="210"/>
      <c r="I11" s="210"/>
      <c r="J11" s="210"/>
      <c r="K11" s="211"/>
      <c r="L11" s="167"/>
      <c r="M11" s="220" t="s">
        <v>125</v>
      </c>
      <c r="N11" s="221"/>
      <c r="O11" s="221"/>
      <c r="P11" s="221"/>
      <c r="Q11" s="86" t="s">
        <v>159</v>
      </c>
      <c r="R11" s="87" t="s">
        <v>157</v>
      </c>
      <c r="S11" s="77">
        <v>43434</v>
      </c>
      <c r="T11" s="57" t="s">
        <v>230</v>
      </c>
      <c r="U11" s="56">
        <v>0</v>
      </c>
      <c r="V11" s="51"/>
      <c r="W11" s="51"/>
      <c r="X11" s="52"/>
      <c r="Y11" s="200"/>
      <c r="Z11" s="200"/>
      <c r="AA11" s="200"/>
      <c r="AB11" s="200"/>
      <c r="AC11" s="200"/>
      <c r="AD11" s="200"/>
      <c r="AE11" s="200"/>
      <c r="AF11" s="200"/>
      <c r="AG11" s="6"/>
      <c r="AH11" s="6"/>
      <c r="AI11" s="6"/>
    </row>
    <row r="12" spans="1:35" ht="30" x14ac:dyDescent="0.25">
      <c r="A12" s="115"/>
      <c r="B12" s="116"/>
      <c r="C12" s="116"/>
      <c r="D12" s="116"/>
      <c r="E12" s="116"/>
      <c r="F12" s="117"/>
      <c r="G12" s="209"/>
      <c r="H12" s="210"/>
      <c r="I12" s="210"/>
      <c r="J12" s="210"/>
      <c r="K12" s="211"/>
      <c r="L12" s="167"/>
      <c r="M12" s="220" t="s">
        <v>126</v>
      </c>
      <c r="N12" s="221"/>
      <c r="O12" s="221"/>
      <c r="P12" s="221"/>
      <c r="Q12" s="86" t="s">
        <v>158</v>
      </c>
      <c r="R12" s="87" t="s">
        <v>160</v>
      </c>
      <c r="S12" s="77">
        <v>43413</v>
      </c>
      <c r="T12" s="57" t="s">
        <v>231</v>
      </c>
      <c r="U12" s="56">
        <v>0.8</v>
      </c>
      <c r="V12" s="51"/>
      <c r="W12" s="51"/>
      <c r="X12" s="52"/>
      <c r="Y12" s="6"/>
      <c r="Z12" s="6"/>
      <c r="AA12" s="6"/>
      <c r="AB12" s="6"/>
      <c r="AC12" s="6"/>
      <c r="AD12" s="6"/>
      <c r="AE12" s="6"/>
      <c r="AF12" s="6"/>
      <c r="AG12" s="6"/>
      <c r="AH12" s="6"/>
      <c r="AI12" s="6"/>
    </row>
    <row r="13" spans="1:35" s="49" customFormat="1" ht="15.75" x14ac:dyDescent="0.25">
      <c r="A13" s="115"/>
      <c r="B13" s="116"/>
      <c r="C13" s="116"/>
      <c r="D13" s="116"/>
      <c r="E13" s="116"/>
      <c r="F13" s="117"/>
      <c r="G13" s="209"/>
      <c r="H13" s="210"/>
      <c r="I13" s="210"/>
      <c r="J13" s="210"/>
      <c r="K13" s="211"/>
      <c r="L13" s="167"/>
      <c r="M13" s="220"/>
      <c r="N13" s="221"/>
      <c r="O13" s="221"/>
      <c r="P13" s="221"/>
      <c r="Q13" s="248" t="s">
        <v>191</v>
      </c>
      <c r="R13" s="249"/>
      <c r="S13" s="77"/>
      <c r="T13" s="57"/>
      <c r="U13" s="56"/>
      <c r="V13" s="51"/>
      <c r="W13" s="51"/>
      <c r="X13" s="52"/>
      <c r="Y13" s="6"/>
      <c r="Z13" s="6"/>
      <c r="AA13" s="6"/>
      <c r="AB13" s="6"/>
      <c r="AC13" s="6"/>
      <c r="AD13" s="6"/>
      <c r="AE13" s="6"/>
      <c r="AF13" s="6"/>
      <c r="AG13" s="6"/>
      <c r="AH13" s="6"/>
      <c r="AI13" s="6"/>
    </row>
    <row r="14" spans="1:35" s="49" customFormat="1" ht="30" x14ac:dyDescent="0.25">
      <c r="A14" s="115"/>
      <c r="B14" s="116"/>
      <c r="C14" s="116"/>
      <c r="D14" s="116"/>
      <c r="E14" s="116"/>
      <c r="F14" s="117"/>
      <c r="G14" s="209"/>
      <c r="H14" s="210"/>
      <c r="I14" s="210"/>
      <c r="J14" s="210"/>
      <c r="K14" s="211"/>
      <c r="L14" s="167"/>
      <c r="M14" s="220" t="s">
        <v>127</v>
      </c>
      <c r="N14" s="221"/>
      <c r="O14" s="221"/>
      <c r="P14" s="221"/>
      <c r="Q14" s="87" t="s">
        <v>177</v>
      </c>
      <c r="R14" s="87" t="s">
        <v>219</v>
      </c>
      <c r="S14" s="77">
        <v>43539</v>
      </c>
      <c r="T14" s="57" t="s">
        <v>232</v>
      </c>
      <c r="U14" s="56">
        <v>0</v>
      </c>
      <c r="V14" s="51"/>
      <c r="W14" s="51"/>
      <c r="X14" s="51"/>
    </row>
    <row r="15" spans="1:35" s="49" customFormat="1" ht="15.75" x14ac:dyDescent="0.25">
      <c r="A15" s="115"/>
      <c r="B15" s="116"/>
      <c r="C15" s="116"/>
      <c r="D15" s="116"/>
      <c r="E15" s="116"/>
      <c r="F15" s="117"/>
      <c r="G15" s="209"/>
      <c r="H15" s="210"/>
      <c r="I15" s="210"/>
      <c r="J15" s="210"/>
      <c r="K15" s="211"/>
      <c r="L15" s="167"/>
      <c r="M15" s="225"/>
      <c r="N15" s="226"/>
      <c r="O15" s="226"/>
      <c r="P15" s="227"/>
      <c r="Q15" s="87"/>
      <c r="R15" s="87"/>
      <c r="S15" s="77"/>
      <c r="T15" s="57"/>
      <c r="U15" s="56"/>
    </row>
    <row r="16" spans="1:35" s="49" customFormat="1" ht="45" x14ac:dyDescent="0.25">
      <c r="A16" s="115"/>
      <c r="B16" s="116"/>
      <c r="C16" s="116"/>
      <c r="D16" s="116"/>
      <c r="E16" s="116"/>
      <c r="F16" s="117"/>
      <c r="G16" s="209"/>
      <c r="H16" s="210"/>
      <c r="I16" s="210"/>
      <c r="J16" s="210"/>
      <c r="K16" s="211"/>
      <c r="L16" s="167"/>
      <c r="M16" s="220" t="s">
        <v>172</v>
      </c>
      <c r="N16" s="221"/>
      <c r="O16" s="221"/>
      <c r="P16" s="221"/>
      <c r="Q16" s="87" t="s">
        <v>173</v>
      </c>
      <c r="R16" s="87" t="s">
        <v>212</v>
      </c>
      <c r="S16" s="77">
        <v>43539</v>
      </c>
      <c r="T16" s="57" t="s">
        <v>233</v>
      </c>
      <c r="U16" s="56">
        <v>0</v>
      </c>
    </row>
    <row r="17" spans="1:21" s="49" customFormat="1" ht="60.75" thickBot="1" x14ac:dyDescent="0.3">
      <c r="A17" s="222"/>
      <c r="B17" s="223"/>
      <c r="C17" s="223"/>
      <c r="D17" s="223"/>
      <c r="E17" s="223"/>
      <c r="F17" s="224"/>
      <c r="G17" s="212"/>
      <c r="H17" s="213"/>
      <c r="I17" s="213"/>
      <c r="J17" s="213"/>
      <c r="K17" s="214"/>
      <c r="L17" s="167"/>
      <c r="M17" s="220" t="s">
        <v>176</v>
      </c>
      <c r="N17" s="221"/>
      <c r="O17" s="221"/>
      <c r="P17" s="221"/>
      <c r="Q17" s="87" t="s">
        <v>179</v>
      </c>
      <c r="R17" s="87" t="s">
        <v>217</v>
      </c>
      <c r="S17" s="77">
        <v>43403</v>
      </c>
      <c r="T17" s="84" t="s">
        <v>231</v>
      </c>
      <c r="U17" s="56">
        <v>1</v>
      </c>
    </row>
    <row r="18" spans="1:21" ht="30.75" thickBot="1" x14ac:dyDescent="0.3">
      <c r="A18" s="135" t="s">
        <v>104</v>
      </c>
      <c r="B18" s="136"/>
      <c r="C18" s="136"/>
      <c r="D18" s="137"/>
      <c r="E18" s="138" t="s">
        <v>91</v>
      </c>
      <c r="F18" s="139"/>
      <c r="G18" s="139"/>
      <c r="H18" s="139"/>
      <c r="I18" s="139"/>
      <c r="J18" s="139"/>
      <c r="K18" s="140"/>
      <c r="L18" s="167"/>
      <c r="M18" s="246" t="s">
        <v>170</v>
      </c>
      <c r="N18" s="247"/>
      <c r="O18" s="247"/>
      <c r="P18" s="247"/>
      <c r="Q18" s="87" t="s">
        <v>171</v>
      </c>
      <c r="R18" s="87" t="s">
        <v>178</v>
      </c>
      <c r="S18" s="77">
        <v>43381</v>
      </c>
      <c r="T18" s="57" t="s">
        <v>234</v>
      </c>
      <c r="U18" s="56">
        <v>1</v>
      </c>
    </row>
    <row r="19" spans="1:21" ht="45" x14ac:dyDescent="0.25">
      <c r="A19" s="124" t="s">
        <v>112</v>
      </c>
      <c r="B19" s="125"/>
      <c r="C19" s="125"/>
      <c r="D19" s="125"/>
      <c r="E19" s="125"/>
      <c r="F19" s="126"/>
      <c r="G19" s="141"/>
      <c r="H19" s="142"/>
      <c r="I19" s="142"/>
      <c r="J19" s="142"/>
      <c r="K19" s="143"/>
      <c r="L19" s="167"/>
      <c r="M19" s="246" t="s">
        <v>180</v>
      </c>
      <c r="N19" s="247"/>
      <c r="O19" s="247"/>
      <c r="P19" s="247"/>
      <c r="Q19" s="89" t="s">
        <v>192</v>
      </c>
      <c r="R19" s="89" t="s">
        <v>181</v>
      </c>
      <c r="S19" s="77">
        <v>43434</v>
      </c>
      <c r="T19" s="57" t="s">
        <v>235</v>
      </c>
      <c r="U19" s="56">
        <v>0</v>
      </c>
    </row>
    <row r="20" spans="1:21" ht="15.75" x14ac:dyDescent="0.25">
      <c r="A20" s="103" t="s">
        <v>223</v>
      </c>
      <c r="B20" s="104"/>
      <c r="C20" s="104"/>
      <c r="D20" s="104"/>
      <c r="E20" s="104"/>
      <c r="F20" s="105"/>
      <c r="G20" s="144"/>
      <c r="H20" s="145"/>
      <c r="I20" s="145"/>
      <c r="J20" s="145"/>
      <c r="K20" s="146"/>
      <c r="L20" s="167"/>
      <c r="M20" s="246"/>
      <c r="N20" s="247"/>
      <c r="O20" s="247"/>
      <c r="P20" s="247"/>
      <c r="Q20" s="87"/>
      <c r="R20" s="87"/>
      <c r="S20" s="77"/>
      <c r="T20" s="57"/>
      <c r="U20" s="56"/>
    </row>
    <row r="21" spans="1:21" ht="45" x14ac:dyDescent="0.25">
      <c r="A21" s="103" t="s">
        <v>221</v>
      </c>
      <c r="B21" s="104"/>
      <c r="C21" s="104"/>
      <c r="D21" s="104"/>
      <c r="E21" s="104"/>
      <c r="F21" s="105"/>
      <c r="G21" s="144"/>
      <c r="H21" s="145"/>
      <c r="I21" s="145"/>
      <c r="J21" s="145"/>
      <c r="K21" s="146"/>
      <c r="L21" s="167"/>
      <c r="M21" s="256" t="s">
        <v>137</v>
      </c>
      <c r="N21" s="257"/>
      <c r="O21" s="257"/>
      <c r="P21" s="257"/>
      <c r="Q21" s="58" t="s">
        <v>174</v>
      </c>
      <c r="R21" s="58" t="s">
        <v>175</v>
      </c>
      <c r="S21" s="74">
        <v>43406</v>
      </c>
      <c r="T21" s="62" t="s">
        <v>231</v>
      </c>
      <c r="U21" s="55">
        <v>0.75</v>
      </c>
    </row>
    <row r="22" spans="1:21" s="49" customFormat="1" ht="45" x14ac:dyDescent="0.25">
      <c r="A22" s="103" t="s">
        <v>113</v>
      </c>
      <c r="B22" s="104"/>
      <c r="C22" s="104"/>
      <c r="D22" s="104"/>
      <c r="E22" s="104"/>
      <c r="F22" s="105"/>
      <c r="G22" s="144"/>
      <c r="H22" s="145"/>
      <c r="I22" s="145"/>
      <c r="J22" s="145"/>
      <c r="K22" s="146"/>
      <c r="L22" s="167"/>
      <c r="M22" s="246" t="s">
        <v>156</v>
      </c>
      <c r="N22" s="247"/>
      <c r="O22" s="247"/>
      <c r="P22" s="247"/>
      <c r="Q22" s="89" t="s">
        <v>182</v>
      </c>
      <c r="R22" s="89" t="s">
        <v>183</v>
      </c>
      <c r="S22" s="77">
        <v>43449</v>
      </c>
      <c r="T22" s="57" t="s">
        <v>229</v>
      </c>
      <c r="U22" s="56">
        <v>0.25</v>
      </c>
    </row>
    <row r="23" spans="1:21" s="49" customFormat="1" x14ac:dyDescent="0.25">
      <c r="A23" s="103" t="s">
        <v>111</v>
      </c>
      <c r="B23" s="104"/>
      <c r="C23" s="104"/>
      <c r="D23" s="104"/>
      <c r="E23" s="104"/>
      <c r="F23" s="105"/>
      <c r="G23" s="144"/>
      <c r="H23" s="145"/>
      <c r="I23" s="145"/>
      <c r="J23" s="145"/>
      <c r="K23" s="146"/>
      <c r="L23" s="167"/>
      <c r="M23" s="256"/>
      <c r="N23" s="257"/>
      <c r="O23" s="257"/>
      <c r="P23" s="257"/>
      <c r="Q23" s="58"/>
      <c r="R23" s="58"/>
      <c r="S23" s="74"/>
      <c r="T23" s="62"/>
      <c r="U23" s="55"/>
    </row>
    <row r="24" spans="1:21" ht="30" x14ac:dyDescent="0.25">
      <c r="A24" s="103" t="s">
        <v>220</v>
      </c>
      <c r="B24" s="104"/>
      <c r="C24" s="104"/>
      <c r="D24" s="104"/>
      <c r="E24" s="104"/>
      <c r="F24" s="105"/>
      <c r="G24" s="144"/>
      <c r="H24" s="145"/>
      <c r="I24" s="145"/>
      <c r="J24" s="145"/>
      <c r="K24" s="146"/>
      <c r="L24" s="167"/>
      <c r="M24" s="246" t="s">
        <v>215</v>
      </c>
      <c r="N24" s="247"/>
      <c r="O24" s="247"/>
      <c r="P24" s="247"/>
      <c r="Q24" s="58" t="s">
        <v>203</v>
      </c>
      <c r="R24" s="89" t="s">
        <v>160</v>
      </c>
      <c r="S24" s="78">
        <v>43434</v>
      </c>
      <c r="T24" s="62" t="s">
        <v>231</v>
      </c>
      <c r="U24" s="56">
        <v>0.5</v>
      </c>
    </row>
    <row r="25" spans="1:21" ht="15.75" x14ac:dyDescent="0.25">
      <c r="A25" s="103" t="s">
        <v>121</v>
      </c>
      <c r="B25" s="104"/>
      <c r="C25" s="104"/>
      <c r="D25" s="104"/>
      <c r="E25" s="104"/>
      <c r="F25" s="105"/>
      <c r="G25" s="144"/>
      <c r="H25" s="145"/>
      <c r="I25" s="145"/>
      <c r="J25" s="145"/>
      <c r="K25" s="146"/>
      <c r="L25" s="167"/>
      <c r="M25" s="246"/>
      <c r="N25" s="247"/>
      <c r="O25" s="247"/>
      <c r="P25" s="247"/>
      <c r="Q25" s="87"/>
      <c r="R25" s="87"/>
      <c r="S25" s="77"/>
      <c r="T25" s="57"/>
      <c r="U25" s="56"/>
    </row>
    <row r="26" spans="1:21" ht="45" x14ac:dyDescent="0.25">
      <c r="A26" s="101"/>
      <c r="B26" s="101"/>
      <c r="C26" s="101"/>
      <c r="D26" s="101"/>
      <c r="E26" s="101"/>
      <c r="F26" s="102"/>
      <c r="G26" s="144"/>
      <c r="H26" s="145"/>
      <c r="I26" s="145"/>
      <c r="J26" s="145"/>
      <c r="K26" s="146"/>
      <c r="L26" s="167"/>
      <c r="M26" s="246" t="s">
        <v>167</v>
      </c>
      <c r="N26" s="247"/>
      <c r="O26" s="247"/>
      <c r="P26" s="247"/>
      <c r="Q26" s="58" t="s">
        <v>168</v>
      </c>
      <c r="R26" s="58" t="s">
        <v>187</v>
      </c>
      <c r="S26" s="74">
        <v>43449</v>
      </c>
      <c r="T26" s="85" t="s">
        <v>236</v>
      </c>
      <c r="U26" s="55">
        <v>0</v>
      </c>
    </row>
    <row r="27" spans="1:21" ht="15.75" x14ac:dyDescent="0.25">
      <c r="A27" s="103" t="s">
        <v>138</v>
      </c>
      <c r="B27" s="104"/>
      <c r="C27" s="104"/>
      <c r="D27" s="104"/>
      <c r="E27" s="104"/>
      <c r="F27" s="105"/>
      <c r="G27" s="144"/>
      <c r="H27" s="145"/>
      <c r="I27" s="145"/>
      <c r="J27" s="145"/>
      <c r="K27" s="146"/>
      <c r="L27" s="167"/>
      <c r="M27" s="246"/>
      <c r="N27" s="247"/>
      <c r="O27" s="247"/>
      <c r="P27" s="247"/>
      <c r="Q27" s="87"/>
      <c r="R27" s="87"/>
      <c r="S27" s="77"/>
      <c r="T27" s="57"/>
      <c r="U27" s="56"/>
    </row>
    <row r="28" spans="1:21" ht="45" customHeight="1" x14ac:dyDescent="0.25">
      <c r="A28" s="103" t="s">
        <v>124</v>
      </c>
      <c r="B28" s="104"/>
      <c r="C28" s="104"/>
      <c r="D28" s="104"/>
      <c r="E28" s="104"/>
      <c r="F28" s="105"/>
      <c r="G28" s="144"/>
      <c r="H28" s="145"/>
      <c r="I28" s="145"/>
      <c r="J28" s="145"/>
      <c r="K28" s="146"/>
      <c r="L28" s="167"/>
      <c r="M28" s="260" t="s">
        <v>164</v>
      </c>
      <c r="N28" s="261"/>
      <c r="O28" s="261"/>
      <c r="P28" s="262"/>
      <c r="Q28" s="58" t="s">
        <v>201</v>
      </c>
      <c r="R28" s="89" t="s">
        <v>204</v>
      </c>
      <c r="S28" s="77">
        <v>43374</v>
      </c>
      <c r="T28" s="57" t="s">
        <v>234</v>
      </c>
      <c r="U28" s="56">
        <v>1</v>
      </c>
    </row>
    <row r="29" spans="1:21" ht="30" x14ac:dyDescent="0.25">
      <c r="A29" s="98"/>
      <c r="B29" s="98"/>
      <c r="C29" s="98"/>
      <c r="D29" s="98"/>
      <c r="E29" s="98"/>
      <c r="F29" s="98"/>
      <c r="G29" s="144"/>
      <c r="H29" s="145"/>
      <c r="I29" s="145"/>
      <c r="J29" s="145"/>
      <c r="K29" s="146"/>
      <c r="L29" s="167"/>
      <c r="M29" s="263" t="s">
        <v>165</v>
      </c>
      <c r="N29" s="264"/>
      <c r="O29" s="264"/>
      <c r="P29" s="265"/>
      <c r="Q29" s="59" t="s">
        <v>166</v>
      </c>
      <c r="R29" s="89" t="s">
        <v>216</v>
      </c>
      <c r="S29" s="75">
        <v>43388</v>
      </c>
      <c r="T29" s="63" t="s">
        <v>231</v>
      </c>
      <c r="U29" s="64">
        <v>1</v>
      </c>
    </row>
    <row r="30" spans="1:21" ht="15.6" customHeight="1" x14ac:dyDescent="0.25">
      <c r="A30" s="103"/>
      <c r="B30" s="104"/>
      <c r="C30" s="104"/>
      <c r="D30" s="104"/>
      <c r="E30" s="104"/>
      <c r="F30" s="105"/>
      <c r="G30" s="144"/>
      <c r="H30" s="145"/>
      <c r="I30" s="145"/>
      <c r="J30" s="145"/>
      <c r="K30" s="146"/>
      <c r="L30" s="167"/>
      <c r="M30" s="260"/>
      <c r="N30" s="261"/>
      <c r="O30" s="261"/>
      <c r="P30" s="262"/>
      <c r="Q30" s="58"/>
      <c r="R30" s="89"/>
      <c r="S30" s="77"/>
      <c r="T30" s="57"/>
      <c r="U30" s="56"/>
    </row>
    <row r="31" spans="1:21" ht="14.45" customHeight="1" x14ac:dyDescent="0.25">
      <c r="A31" s="103"/>
      <c r="B31" s="104"/>
      <c r="C31" s="104"/>
      <c r="D31" s="104"/>
      <c r="E31" s="104"/>
      <c r="F31" s="105"/>
      <c r="G31" s="144"/>
      <c r="H31" s="145"/>
      <c r="I31" s="145"/>
      <c r="J31" s="145"/>
      <c r="K31" s="146"/>
      <c r="L31" s="167"/>
      <c r="M31" s="263"/>
      <c r="N31" s="264"/>
      <c r="O31" s="264"/>
      <c r="P31" s="265"/>
      <c r="Q31" s="59"/>
      <c r="R31" s="89"/>
      <c r="S31" s="75"/>
      <c r="T31" s="63"/>
      <c r="U31" s="64"/>
    </row>
    <row r="32" spans="1:21" ht="30" x14ac:dyDescent="0.25">
      <c r="A32" s="103"/>
      <c r="B32" s="104"/>
      <c r="C32" s="104"/>
      <c r="D32" s="104"/>
      <c r="E32" s="104"/>
      <c r="F32" s="105"/>
      <c r="G32" s="144"/>
      <c r="H32" s="145"/>
      <c r="I32" s="145"/>
      <c r="J32" s="145"/>
      <c r="K32" s="146"/>
      <c r="L32" s="167"/>
      <c r="M32" s="246" t="s">
        <v>169</v>
      </c>
      <c r="N32" s="247"/>
      <c r="O32" s="247"/>
      <c r="P32" s="247"/>
      <c r="Q32" s="87" t="s">
        <v>194</v>
      </c>
      <c r="R32" s="87" t="s">
        <v>195</v>
      </c>
      <c r="S32" s="77">
        <v>43419</v>
      </c>
      <c r="T32" s="57" t="s">
        <v>237</v>
      </c>
      <c r="U32" s="56">
        <v>0</v>
      </c>
    </row>
    <row r="33" spans="1:21" s="49" customFormat="1" ht="30" x14ac:dyDescent="0.25">
      <c r="A33" s="103"/>
      <c r="B33" s="104"/>
      <c r="C33" s="104"/>
      <c r="D33" s="104"/>
      <c r="E33" s="104"/>
      <c r="F33" s="105"/>
      <c r="G33" s="144"/>
      <c r="H33" s="145"/>
      <c r="I33" s="145"/>
      <c r="J33" s="145"/>
      <c r="K33" s="146"/>
      <c r="L33" s="167"/>
      <c r="M33" s="258" t="s">
        <v>193</v>
      </c>
      <c r="N33" s="259"/>
      <c r="O33" s="259"/>
      <c r="P33" s="259"/>
      <c r="Q33" s="59" t="s">
        <v>202</v>
      </c>
      <c r="R33" s="87" t="s">
        <v>195</v>
      </c>
      <c r="S33" s="75">
        <v>43449</v>
      </c>
      <c r="T33" s="63" t="s">
        <v>237</v>
      </c>
      <c r="U33" s="64">
        <v>0</v>
      </c>
    </row>
    <row r="34" spans="1:21" s="49" customFormat="1" ht="15.75" thickBot="1" x14ac:dyDescent="0.3">
      <c r="A34" s="103"/>
      <c r="B34" s="104"/>
      <c r="C34" s="104"/>
      <c r="D34" s="104"/>
      <c r="E34" s="104"/>
      <c r="F34" s="105"/>
      <c r="G34" s="147"/>
      <c r="H34" s="148"/>
      <c r="I34" s="148"/>
      <c r="J34" s="148"/>
      <c r="K34" s="149"/>
      <c r="L34" s="167"/>
      <c r="M34" s="266"/>
      <c r="N34" s="267"/>
      <c r="O34" s="267"/>
      <c r="P34" s="267"/>
      <c r="Q34" s="60"/>
      <c r="R34" s="60"/>
      <c r="S34" s="76"/>
      <c r="T34" s="65"/>
      <c r="U34" s="66"/>
    </row>
    <row r="35" spans="1:21" ht="16.5" thickBot="1" x14ac:dyDescent="0.3">
      <c r="A35" s="178" t="s">
        <v>99</v>
      </c>
      <c r="B35" s="179"/>
      <c r="C35" s="179"/>
      <c r="D35" s="180"/>
      <c r="E35" s="181" t="s">
        <v>227</v>
      </c>
      <c r="F35" s="182"/>
      <c r="G35" s="182"/>
      <c r="H35" s="182"/>
      <c r="I35" s="182"/>
      <c r="J35" s="182"/>
      <c r="K35" s="183"/>
      <c r="L35" s="167"/>
      <c r="M35" s="184" t="s">
        <v>106</v>
      </c>
      <c r="N35" s="185"/>
      <c r="O35" s="185"/>
      <c r="P35" s="185"/>
      <c r="Q35" s="182" t="s">
        <v>107</v>
      </c>
      <c r="R35" s="186"/>
      <c r="S35" s="186"/>
      <c r="T35" s="186"/>
      <c r="U35" s="187"/>
    </row>
    <row r="36" spans="1:21" x14ac:dyDescent="0.25">
      <c r="A36" s="228" t="s">
        <v>224</v>
      </c>
      <c r="B36" s="229"/>
      <c r="C36" s="229"/>
      <c r="D36" s="229"/>
      <c r="E36" s="229"/>
      <c r="F36" s="229"/>
      <c r="G36" s="229"/>
      <c r="H36" s="229"/>
      <c r="I36" s="229"/>
      <c r="J36" s="229"/>
      <c r="K36" s="230"/>
      <c r="L36" s="167"/>
      <c r="M36" s="231" t="s">
        <v>120</v>
      </c>
      <c r="N36" s="232"/>
      <c r="O36" s="232"/>
      <c r="P36" s="233"/>
      <c r="Q36" s="188"/>
      <c r="R36" s="188"/>
      <c r="S36" s="188"/>
      <c r="T36" s="188"/>
      <c r="U36" s="189"/>
    </row>
    <row r="37" spans="1:21" x14ac:dyDescent="0.25">
      <c r="A37" s="132" t="s">
        <v>214</v>
      </c>
      <c r="B37" s="133"/>
      <c r="C37" s="133"/>
      <c r="D37" s="133"/>
      <c r="E37" s="133"/>
      <c r="F37" s="133"/>
      <c r="G37" s="133"/>
      <c r="H37" s="133"/>
      <c r="I37" s="133"/>
      <c r="J37" s="133"/>
      <c r="K37" s="134"/>
      <c r="L37" s="167"/>
      <c r="M37" s="234"/>
      <c r="N37" s="235"/>
      <c r="O37" s="235"/>
      <c r="P37" s="236"/>
      <c r="Q37" s="190"/>
      <c r="R37" s="190"/>
      <c r="S37" s="190"/>
      <c r="T37" s="190"/>
      <c r="U37" s="191"/>
    </row>
    <row r="38" spans="1:21" x14ac:dyDescent="0.25">
      <c r="A38" s="132" t="s">
        <v>213</v>
      </c>
      <c r="B38" s="133"/>
      <c r="C38" s="133"/>
      <c r="D38" s="133"/>
      <c r="E38" s="133"/>
      <c r="F38" s="133"/>
      <c r="G38" s="133"/>
      <c r="H38" s="133"/>
      <c r="I38" s="133"/>
      <c r="J38" s="133"/>
      <c r="K38" s="134"/>
      <c r="L38" s="167"/>
      <c r="M38" s="234" t="s">
        <v>184</v>
      </c>
      <c r="N38" s="235"/>
      <c r="O38" s="235"/>
      <c r="P38" s="236"/>
      <c r="Q38" s="190"/>
      <c r="R38" s="190"/>
      <c r="S38" s="190"/>
      <c r="T38" s="190"/>
      <c r="U38" s="191"/>
    </row>
    <row r="39" spans="1:21" x14ac:dyDescent="0.25">
      <c r="A39" s="132" t="s">
        <v>162</v>
      </c>
      <c r="B39" s="133"/>
      <c r="C39" s="133"/>
      <c r="D39" s="133"/>
      <c r="E39" s="133"/>
      <c r="F39" s="133"/>
      <c r="G39" s="133"/>
      <c r="H39" s="133"/>
      <c r="I39" s="133"/>
      <c r="J39" s="133"/>
      <c r="K39" s="134"/>
      <c r="L39" s="167"/>
      <c r="M39" s="234" t="s">
        <v>185</v>
      </c>
      <c r="N39" s="235"/>
      <c r="O39" s="235"/>
      <c r="P39" s="236"/>
      <c r="Q39" s="190"/>
      <c r="R39" s="190"/>
      <c r="S39" s="190"/>
      <c r="T39" s="190"/>
      <c r="U39" s="191"/>
    </row>
    <row r="40" spans="1:21" s="53" customFormat="1" ht="14.45" customHeight="1" x14ac:dyDescent="0.25">
      <c r="A40" s="132" t="s">
        <v>163</v>
      </c>
      <c r="B40" s="133"/>
      <c r="C40" s="133"/>
      <c r="D40" s="133"/>
      <c r="E40" s="133"/>
      <c r="F40" s="133"/>
      <c r="G40" s="133"/>
      <c r="H40" s="133"/>
      <c r="I40" s="133"/>
      <c r="J40" s="133"/>
      <c r="K40" s="134"/>
      <c r="L40" s="167"/>
      <c r="M40" s="234" t="s">
        <v>186</v>
      </c>
      <c r="N40" s="235"/>
      <c r="O40" s="235"/>
      <c r="P40" s="236"/>
      <c r="Q40" s="190"/>
      <c r="R40" s="190"/>
      <c r="S40" s="190"/>
      <c r="T40" s="190"/>
      <c r="U40" s="191"/>
    </row>
    <row r="41" spans="1:21" s="53" customFormat="1" ht="14.45" customHeight="1" x14ac:dyDescent="0.25">
      <c r="A41" s="132" t="s">
        <v>133</v>
      </c>
      <c r="B41" s="133"/>
      <c r="C41" s="133"/>
      <c r="D41" s="133"/>
      <c r="E41" s="133"/>
      <c r="F41" s="133"/>
      <c r="G41" s="133"/>
      <c r="H41" s="133"/>
      <c r="I41" s="133"/>
      <c r="J41" s="133"/>
      <c r="K41" s="134"/>
      <c r="L41" s="167"/>
      <c r="M41" s="234" t="s">
        <v>218</v>
      </c>
      <c r="N41" s="235"/>
      <c r="O41" s="235"/>
      <c r="P41" s="236"/>
      <c r="Q41" s="190"/>
      <c r="R41" s="190"/>
      <c r="S41" s="190"/>
      <c r="T41" s="190"/>
      <c r="U41" s="191"/>
    </row>
    <row r="42" spans="1:21" s="53" customFormat="1" ht="14.45" customHeight="1" x14ac:dyDescent="0.25">
      <c r="A42" s="132" t="s">
        <v>114</v>
      </c>
      <c r="B42" s="133"/>
      <c r="C42" s="133"/>
      <c r="D42" s="133"/>
      <c r="E42" s="133"/>
      <c r="F42" s="133"/>
      <c r="G42" s="133"/>
      <c r="H42" s="133"/>
      <c r="I42" s="133"/>
      <c r="J42" s="133"/>
      <c r="K42" s="134"/>
      <c r="L42" s="167"/>
      <c r="M42" s="250"/>
      <c r="N42" s="251"/>
      <c r="O42" s="251"/>
      <c r="P42" s="252"/>
      <c r="Q42" s="190"/>
      <c r="R42" s="190"/>
      <c r="S42" s="190"/>
      <c r="T42" s="190"/>
      <c r="U42" s="191"/>
    </row>
    <row r="43" spans="1:21" s="53" customFormat="1" x14ac:dyDescent="0.25">
      <c r="A43" s="132"/>
      <c r="B43" s="133"/>
      <c r="C43" s="133"/>
      <c r="D43" s="133"/>
      <c r="E43" s="133"/>
      <c r="F43" s="133"/>
      <c r="G43" s="133"/>
      <c r="H43" s="133"/>
      <c r="I43" s="133"/>
      <c r="J43" s="133"/>
      <c r="K43" s="134"/>
      <c r="L43" s="167"/>
      <c r="M43" s="234"/>
      <c r="N43" s="235"/>
      <c r="O43" s="235"/>
      <c r="P43" s="236"/>
      <c r="Q43" s="190"/>
      <c r="R43" s="190"/>
      <c r="S43" s="190"/>
      <c r="T43" s="190"/>
      <c r="U43" s="191"/>
    </row>
    <row r="44" spans="1:21" x14ac:dyDescent="0.25">
      <c r="A44" s="132" t="s">
        <v>115</v>
      </c>
      <c r="B44" s="133"/>
      <c r="C44" s="133"/>
      <c r="D44" s="133"/>
      <c r="E44" s="133"/>
      <c r="F44" s="133"/>
      <c r="G44" s="133"/>
      <c r="H44" s="133"/>
      <c r="I44" s="133"/>
      <c r="J44" s="133"/>
      <c r="K44" s="134"/>
      <c r="L44" s="167"/>
      <c r="M44" s="234" t="s">
        <v>119</v>
      </c>
      <c r="N44" s="235"/>
      <c r="O44" s="235"/>
      <c r="P44" s="236"/>
      <c r="Q44" s="190"/>
      <c r="R44" s="190"/>
      <c r="S44" s="190"/>
      <c r="T44" s="190"/>
      <c r="U44" s="191"/>
    </row>
    <row r="45" spans="1:21" x14ac:dyDescent="0.25">
      <c r="A45" s="132"/>
      <c r="B45" s="133"/>
      <c r="C45" s="133"/>
      <c r="D45" s="133"/>
      <c r="E45" s="133"/>
      <c r="F45" s="133"/>
      <c r="G45" s="133"/>
      <c r="H45" s="133"/>
      <c r="I45" s="133"/>
      <c r="J45" s="133"/>
      <c r="K45" s="134"/>
      <c r="L45" s="167"/>
      <c r="M45" s="250"/>
      <c r="N45" s="251"/>
      <c r="O45" s="251"/>
      <c r="P45" s="252"/>
      <c r="Q45" s="190"/>
      <c r="R45" s="190"/>
      <c r="S45" s="190"/>
      <c r="T45" s="190"/>
      <c r="U45" s="191"/>
    </row>
    <row r="46" spans="1:21" x14ac:dyDescent="0.25">
      <c r="A46" s="132" t="s">
        <v>128</v>
      </c>
      <c r="B46" s="133"/>
      <c r="C46" s="133"/>
      <c r="D46" s="133"/>
      <c r="E46" s="133"/>
      <c r="F46" s="133"/>
      <c r="G46" s="133"/>
      <c r="H46" s="133"/>
      <c r="I46" s="133"/>
      <c r="J46" s="133"/>
      <c r="K46" s="134"/>
      <c r="L46" s="167"/>
      <c r="M46" s="234"/>
      <c r="N46" s="235"/>
      <c r="O46" s="235"/>
      <c r="P46" s="236"/>
      <c r="Q46" s="190"/>
      <c r="R46" s="190"/>
      <c r="S46" s="190"/>
      <c r="T46" s="190"/>
      <c r="U46" s="191"/>
    </row>
    <row r="47" spans="1:21" x14ac:dyDescent="0.25">
      <c r="A47" s="132"/>
      <c r="B47" s="133"/>
      <c r="C47" s="133"/>
      <c r="D47" s="133"/>
      <c r="E47" s="133"/>
      <c r="F47" s="133"/>
      <c r="G47" s="133"/>
      <c r="H47" s="133"/>
      <c r="I47" s="133"/>
      <c r="J47" s="133"/>
      <c r="K47" s="134"/>
      <c r="L47" s="167"/>
      <c r="M47" s="234"/>
      <c r="N47" s="235"/>
      <c r="O47" s="235"/>
      <c r="P47" s="236"/>
      <c r="Q47" s="190"/>
      <c r="R47" s="190"/>
      <c r="S47" s="190"/>
      <c r="T47" s="190"/>
      <c r="U47" s="191"/>
    </row>
    <row r="48" spans="1:21" s="50" customFormat="1" x14ac:dyDescent="0.25">
      <c r="A48" s="132" t="s">
        <v>122</v>
      </c>
      <c r="B48" s="133"/>
      <c r="C48" s="133"/>
      <c r="D48" s="133"/>
      <c r="E48" s="133"/>
      <c r="F48" s="133"/>
      <c r="G48" s="133"/>
      <c r="H48" s="133"/>
      <c r="I48" s="133"/>
      <c r="J48" s="133"/>
      <c r="K48" s="134"/>
      <c r="L48" s="167"/>
      <c r="M48" s="234"/>
      <c r="N48" s="235"/>
      <c r="O48" s="235"/>
      <c r="P48" s="236"/>
      <c r="Q48" s="190"/>
      <c r="R48" s="190"/>
      <c r="S48" s="190"/>
      <c r="T48" s="190"/>
      <c r="U48" s="191"/>
    </row>
    <row r="49" spans="1:21" s="50" customFormat="1" x14ac:dyDescent="0.25">
      <c r="A49" s="132"/>
      <c r="B49" s="133"/>
      <c r="C49" s="133"/>
      <c r="D49" s="133"/>
      <c r="E49" s="133"/>
      <c r="F49" s="133"/>
      <c r="G49" s="133"/>
      <c r="H49" s="133"/>
      <c r="I49" s="133"/>
      <c r="J49" s="133"/>
      <c r="K49" s="134"/>
      <c r="L49" s="167"/>
      <c r="M49" s="234"/>
      <c r="N49" s="235"/>
      <c r="O49" s="235"/>
      <c r="P49" s="236"/>
      <c r="Q49" s="190"/>
      <c r="R49" s="190"/>
      <c r="S49" s="190"/>
      <c r="T49" s="190"/>
      <c r="U49" s="191"/>
    </row>
    <row r="50" spans="1:21" s="50" customFormat="1" x14ac:dyDescent="0.25">
      <c r="A50" s="132"/>
      <c r="B50" s="133"/>
      <c r="C50" s="133"/>
      <c r="D50" s="133"/>
      <c r="E50" s="133"/>
      <c r="F50" s="133"/>
      <c r="G50" s="133"/>
      <c r="H50" s="133"/>
      <c r="I50" s="133"/>
      <c r="J50" s="133"/>
      <c r="K50" s="134"/>
      <c r="L50" s="167"/>
      <c r="M50" s="234"/>
      <c r="N50" s="235"/>
      <c r="O50" s="235"/>
      <c r="P50" s="236"/>
      <c r="Q50" s="190"/>
      <c r="R50" s="190"/>
      <c r="S50" s="190"/>
      <c r="T50" s="190"/>
      <c r="U50" s="191"/>
    </row>
    <row r="51" spans="1:21" x14ac:dyDescent="0.25">
      <c r="A51" s="132"/>
      <c r="B51" s="133"/>
      <c r="C51" s="133"/>
      <c r="D51" s="133"/>
      <c r="E51" s="133"/>
      <c r="F51" s="133"/>
      <c r="G51" s="133"/>
      <c r="H51" s="133"/>
      <c r="I51" s="133"/>
      <c r="J51" s="133"/>
      <c r="K51" s="134"/>
      <c r="L51" s="167"/>
      <c r="M51" s="234"/>
      <c r="N51" s="235"/>
      <c r="O51" s="235"/>
      <c r="P51" s="236"/>
      <c r="Q51" s="190"/>
      <c r="R51" s="190"/>
      <c r="S51" s="190"/>
      <c r="T51" s="190"/>
      <c r="U51" s="191"/>
    </row>
    <row r="52" spans="1:21" ht="15.75" thickBot="1" x14ac:dyDescent="0.3">
      <c r="A52" s="132"/>
      <c r="B52" s="133"/>
      <c r="C52" s="133"/>
      <c r="D52" s="133"/>
      <c r="E52" s="133"/>
      <c r="F52" s="133"/>
      <c r="G52" s="133"/>
      <c r="H52" s="133"/>
      <c r="I52" s="133"/>
      <c r="J52" s="133"/>
      <c r="K52" s="134"/>
      <c r="L52" s="167"/>
      <c r="M52" s="237"/>
      <c r="N52" s="238"/>
      <c r="O52" s="238"/>
      <c r="P52" s="239"/>
      <c r="Q52" s="192"/>
      <c r="R52" s="192"/>
      <c r="S52" s="192"/>
      <c r="T52" s="192"/>
      <c r="U52" s="193"/>
    </row>
    <row r="53" spans="1:21" ht="16.5" thickBot="1" x14ac:dyDescent="0.3">
      <c r="A53" s="194" t="s">
        <v>100</v>
      </c>
      <c r="B53" s="195"/>
      <c r="C53" s="195"/>
      <c r="D53" s="196"/>
      <c r="E53" s="197" t="s">
        <v>101</v>
      </c>
      <c r="F53" s="198"/>
      <c r="G53" s="198"/>
      <c r="H53" s="198"/>
      <c r="I53" s="198"/>
      <c r="J53" s="198"/>
      <c r="K53" s="199"/>
      <c r="L53" s="167"/>
      <c r="M53" s="240" t="s">
        <v>108</v>
      </c>
      <c r="N53" s="241"/>
      <c r="O53" s="241"/>
      <c r="P53" s="241"/>
      <c r="Q53" s="241"/>
      <c r="R53" s="241"/>
      <c r="S53" s="241"/>
      <c r="T53" s="241"/>
      <c r="U53" s="242"/>
    </row>
    <row r="54" spans="1:21" x14ac:dyDescent="0.25">
      <c r="A54" s="150" t="s">
        <v>123</v>
      </c>
      <c r="B54" s="151"/>
      <c r="C54" s="151"/>
      <c r="D54" s="151"/>
      <c r="E54" s="151"/>
      <c r="F54" s="151"/>
      <c r="G54" s="151"/>
      <c r="H54" s="151"/>
      <c r="I54" s="151"/>
      <c r="J54" s="151"/>
      <c r="K54" s="152"/>
      <c r="L54" s="167"/>
      <c r="M54" s="243"/>
      <c r="N54" s="244"/>
      <c r="O54" s="244"/>
      <c r="P54" s="244"/>
      <c r="Q54" s="244"/>
      <c r="R54" s="244"/>
      <c r="S54" s="244"/>
      <c r="T54" s="244"/>
      <c r="U54" s="245"/>
    </row>
    <row r="55" spans="1:21" x14ac:dyDescent="0.25">
      <c r="A55" s="114" t="s">
        <v>117</v>
      </c>
      <c r="B55" s="112"/>
      <c r="C55" s="112"/>
      <c r="D55" s="112"/>
      <c r="E55" s="112"/>
      <c r="F55" s="112"/>
      <c r="G55" s="112"/>
      <c r="H55" s="112"/>
      <c r="I55" s="112"/>
      <c r="J55" s="112"/>
      <c r="K55" s="113"/>
      <c r="L55" s="167"/>
      <c r="M55" s="111"/>
      <c r="N55" s="112"/>
      <c r="O55" s="112"/>
      <c r="P55" s="112"/>
      <c r="Q55" s="112"/>
      <c r="R55" s="112"/>
      <c r="S55" s="112"/>
      <c r="T55" s="112"/>
      <c r="U55" s="113"/>
    </row>
    <row r="56" spans="1:21" s="53" customFormat="1" x14ac:dyDescent="0.25">
      <c r="A56" s="114"/>
      <c r="B56" s="112"/>
      <c r="C56" s="112"/>
      <c r="D56" s="112"/>
      <c r="E56" s="112"/>
      <c r="F56" s="112"/>
      <c r="G56" s="112"/>
      <c r="H56" s="112"/>
      <c r="I56" s="112"/>
      <c r="J56" s="112"/>
      <c r="K56" s="113"/>
      <c r="L56" s="167"/>
      <c r="M56" s="111"/>
      <c r="N56" s="112"/>
      <c r="O56" s="112"/>
      <c r="P56" s="112"/>
      <c r="Q56" s="112"/>
      <c r="R56" s="112"/>
      <c r="S56" s="112"/>
      <c r="T56" s="112"/>
      <c r="U56" s="113"/>
    </row>
    <row r="57" spans="1:21" s="53" customFormat="1" x14ac:dyDescent="0.25">
      <c r="A57" s="114" t="s">
        <v>225</v>
      </c>
      <c r="B57" s="112"/>
      <c r="C57" s="112"/>
      <c r="D57" s="112"/>
      <c r="E57" s="112"/>
      <c r="F57" s="112"/>
      <c r="G57" s="112"/>
      <c r="H57" s="112"/>
      <c r="I57" s="112"/>
      <c r="J57" s="112"/>
      <c r="K57" s="113"/>
      <c r="L57" s="167"/>
      <c r="M57" s="111"/>
      <c r="N57" s="112"/>
      <c r="O57" s="112"/>
      <c r="P57" s="112"/>
      <c r="Q57" s="112"/>
      <c r="R57" s="112"/>
      <c r="S57" s="112"/>
      <c r="T57" s="112"/>
      <c r="U57" s="113"/>
    </row>
    <row r="58" spans="1:21" s="53" customFormat="1" x14ac:dyDescent="0.25">
      <c r="A58" s="114" t="s">
        <v>116</v>
      </c>
      <c r="B58" s="112"/>
      <c r="C58" s="112"/>
      <c r="D58" s="112"/>
      <c r="E58" s="112"/>
      <c r="F58" s="112"/>
      <c r="G58" s="112"/>
      <c r="H58" s="112"/>
      <c r="I58" s="112"/>
      <c r="J58" s="112"/>
      <c r="K58" s="113"/>
      <c r="L58" s="167"/>
      <c r="M58" s="111"/>
      <c r="N58" s="112"/>
      <c r="O58" s="112"/>
      <c r="P58" s="112"/>
      <c r="Q58" s="112"/>
      <c r="R58" s="112"/>
      <c r="S58" s="112"/>
      <c r="T58" s="112"/>
      <c r="U58" s="113"/>
    </row>
    <row r="59" spans="1:21" s="53" customFormat="1" x14ac:dyDescent="0.25">
      <c r="A59" s="114"/>
      <c r="B59" s="112"/>
      <c r="C59" s="112"/>
      <c r="D59" s="112"/>
      <c r="E59" s="112"/>
      <c r="F59" s="112"/>
      <c r="G59" s="112"/>
      <c r="H59" s="112"/>
      <c r="I59" s="112"/>
      <c r="J59" s="112"/>
      <c r="K59" s="113"/>
      <c r="L59" s="167"/>
      <c r="M59" s="111"/>
      <c r="N59" s="112"/>
      <c r="O59" s="112"/>
      <c r="P59" s="112"/>
      <c r="Q59" s="112"/>
      <c r="R59" s="112"/>
      <c r="S59" s="112"/>
      <c r="T59" s="112"/>
      <c r="U59" s="113"/>
    </row>
    <row r="60" spans="1:21" s="53" customFormat="1" x14ac:dyDescent="0.25">
      <c r="A60" s="114" t="s">
        <v>134</v>
      </c>
      <c r="B60" s="112"/>
      <c r="C60" s="112"/>
      <c r="D60" s="112"/>
      <c r="E60" s="112"/>
      <c r="F60" s="112"/>
      <c r="G60" s="112"/>
      <c r="H60" s="112"/>
      <c r="I60" s="112"/>
      <c r="J60" s="112"/>
      <c r="K60" s="113"/>
      <c r="L60" s="167"/>
      <c r="M60" s="111"/>
      <c r="N60" s="112"/>
      <c r="O60" s="112"/>
      <c r="P60" s="112"/>
      <c r="Q60" s="112"/>
      <c r="R60" s="112"/>
      <c r="S60" s="112"/>
      <c r="T60" s="112"/>
      <c r="U60" s="113"/>
    </row>
    <row r="61" spans="1:21" s="53" customFormat="1" x14ac:dyDescent="0.25">
      <c r="A61" s="114" t="s">
        <v>118</v>
      </c>
      <c r="B61" s="112"/>
      <c r="C61" s="112"/>
      <c r="D61" s="112"/>
      <c r="E61" s="112"/>
      <c r="F61" s="112"/>
      <c r="G61" s="112"/>
      <c r="H61" s="112"/>
      <c r="I61" s="112"/>
      <c r="J61" s="112"/>
      <c r="K61" s="113"/>
      <c r="L61" s="167"/>
      <c r="M61" s="111"/>
      <c r="N61" s="112"/>
      <c r="O61" s="112"/>
      <c r="P61" s="112"/>
      <c r="Q61" s="112"/>
      <c r="R61" s="112"/>
      <c r="S61" s="112"/>
      <c r="T61" s="112"/>
      <c r="U61" s="113"/>
    </row>
    <row r="62" spans="1:21" s="53" customFormat="1" x14ac:dyDescent="0.25">
      <c r="A62" s="114"/>
      <c r="B62" s="112"/>
      <c r="C62" s="112"/>
      <c r="D62" s="112"/>
      <c r="E62" s="112"/>
      <c r="F62" s="112"/>
      <c r="G62" s="112"/>
      <c r="H62" s="112"/>
      <c r="I62" s="112"/>
      <c r="J62" s="112"/>
      <c r="K62" s="113"/>
      <c r="L62" s="167"/>
      <c r="M62" s="111"/>
      <c r="N62" s="112"/>
      <c r="O62" s="112"/>
      <c r="P62" s="112"/>
      <c r="Q62" s="112"/>
      <c r="R62" s="112"/>
      <c r="S62" s="112"/>
      <c r="T62" s="112"/>
      <c r="U62" s="113"/>
    </row>
    <row r="63" spans="1:21" s="53" customFormat="1" x14ac:dyDescent="0.25">
      <c r="A63" s="114" t="s">
        <v>208</v>
      </c>
      <c r="B63" s="112"/>
      <c r="C63" s="112"/>
      <c r="D63" s="112"/>
      <c r="E63" s="112"/>
      <c r="F63" s="112"/>
      <c r="G63" s="112"/>
      <c r="H63" s="112"/>
      <c r="I63" s="112"/>
      <c r="J63" s="112"/>
      <c r="K63" s="113"/>
      <c r="L63" s="167"/>
      <c r="M63" s="111"/>
      <c r="N63" s="112"/>
      <c r="O63" s="112"/>
      <c r="P63" s="112"/>
      <c r="Q63" s="112"/>
      <c r="R63" s="112"/>
      <c r="S63" s="112"/>
      <c r="T63" s="112"/>
      <c r="U63" s="113"/>
    </row>
    <row r="64" spans="1:21" s="53" customFormat="1" x14ac:dyDescent="0.25">
      <c r="A64" s="114"/>
      <c r="B64" s="112"/>
      <c r="C64" s="112"/>
      <c r="D64" s="112"/>
      <c r="E64" s="112"/>
      <c r="F64" s="112"/>
      <c r="G64" s="112"/>
      <c r="H64" s="112"/>
      <c r="I64" s="112"/>
      <c r="J64" s="112"/>
      <c r="K64" s="113"/>
      <c r="L64" s="167"/>
      <c r="M64" s="111"/>
      <c r="N64" s="112"/>
      <c r="O64" s="112"/>
      <c r="P64" s="112"/>
      <c r="Q64" s="112"/>
      <c r="R64" s="112"/>
      <c r="S64" s="112"/>
      <c r="T64" s="112"/>
      <c r="U64" s="113"/>
    </row>
    <row r="65" spans="1:21" s="50" customFormat="1" x14ac:dyDescent="0.25">
      <c r="A65" s="114" t="s">
        <v>205</v>
      </c>
      <c r="B65" s="112"/>
      <c r="C65" s="112"/>
      <c r="D65" s="112"/>
      <c r="E65" s="112"/>
      <c r="F65" s="112"/>
      <c r="G65" s="112"/>
      <c r="H65" s="112"/>
      <c r="I65" s="112"/>
      <c r="J65" s="112"/>
      <c r="K65" s="113"/>
      <c r="L65" s="167"/>
      <c r="M65" s="111"/>
      <c r="N65" s="112"/>
      <c r="O65" s="112"/>
      <c r="P65" s="112"/>
      <c r="Q65" s="112"/>
      <c r="R65" s="112"/>
      <c r="S65" s="112"/>
      <c r="T65" s="112"/>
      <c r="U65" s="113"/>
    </row>
    <row r="66" spans="1:21" x14ac:dyDescent="0.25">
      <c r="A66" s="114" t="s">
        <v>206</v>
      </c>
      <c r="B66" s="112"/>
      <c r="C66" s="112"/>
      <c r="D66" s="112"/>
      <c r="E66" s="112"/>
      <c r="F66" s="112"/>
      <c r="G66" s="112"/>
      <c r="H66" s="112"/>
      <c r="I66" s="112"/>
      <c r="J66" s="112"/>
      <c r="K66" s="113"/>
      <c r="L66" s="167"/>
      <c r="M66" s="111"/>
      <c r="N66" s="112"/>
      <c r="O66" s="112"/>
      <c r="P66" s="112"/>
      <c r="Q66" s="112"/>
      <c r="R66" s="112"/>
      <c r="S66" s="112"/>
      <c r="T66" s="112"/>
      <c r="U66" s="113"/>
    </row>
    <row r="67" spans="1:21" x14ac:dyDescent="0.25">
      <c r="A67" s="101" t="s">
        <v>207</v>
      </c>
      <c r="B67" s="101"/>
      <c r="C67" s="101"/>
      <c r="D67" s="101"/>
      <c r="E67" s="101"/>
      <c r="F67" s="101"/>
      <c r="G67" s="101"/>
      <c r="H67" s="101"/>
      <c r="I67" s="101"/>
      <c r="J67" s="101"/>
      <c r="K67" s="101"/>
      <c r="L67" s="167"/>
      <c r="M67" s="111"/>
      <c r="N67" s="112"/>
      <c r="O67" s="112"/>
      <c r="P67" s="112"/>
      <c r="Q67" s="112"/>
      <c r="R67" s="112"/>
      <c r="S67" s="112"/>
      <c r="T67" s="112"/>
      <c r="U67" s="113"/>
    </row>
    <row r="68" spans="1:21" ht="15.75" thickBot="1" x14ac:dyDescent="0.3">
      <c r="A68" s="157"/>
      <c r="B68" s="158"/>
      <c r="C68" s="158"/>
      <c r="D68" s="158"/>
      <c r="E68" s="158"/>
      <c r="F68" s="158"/>
      <c r="G68" s="158"/>
      <c r="H68" s="158"/>
      <c r="I68" s="158"/>
      <c r="J68" s="158"/>
      <c r="K68" s="159"/>
      <c r="L68" s="167"/>
      <c r="M68" s="111"/>
      <c r="N68" s="112"/>
      <c r="O68" s="112"/>
      <c r="P68" s="112"/>
      <c r="Q68" s="112"/>
      <c r="R68" s="112"/>
      <c r="S68" s="112"/>
      <c r="T68" s="112"/>
      <c r="U68" s="113"/>
    </row>
    <row r="69" spans="1:21" ht="15.75" thickBot="1" x14ac:dyDescent="0.3">
      <c r="A69" s="127"/>
      <c r="B69" s="128"/>
      <c r="C69" s="128"/>
      <c r="D69" s="128"/>
      <c r="E69" s="128"/>
      <c r="F69" s="128"/>
      <c r="G69" s="128"/>
      <c r="H69" s="128"/>
      <c r="I69" s="128"/>
      <c r="J69" s="128"/>
      <c r="K69" s="129"/>
      <c r="L69" s="168"/>
      <c r="M69" s="154"/>
      <c r="N69" s="155"/>
      <c r="O69" s="155"/>
      <c r="P69" s="155"/>
      <c r="Q69" s="155"/>
      <c r="R69" s="155"/>
      <c r="S69" s="155"/>
      <c r="T69" s="155"/>
      <c r="U69" s="156"/>
    </row>
    <row r="70" spans="1:21" s="53" customFormat="1" ht="18.95" customHeight="1" x14ac:dyDescent="0.25">
      <c r="A70" s="67"/>
      <c r="B70" s="67"/>
      <c r="C70" s="67"/>
      <c r="D70" s="67"/>
      <c r="E70" s="67"/>
      <c r="F70" s="67"/>
      <c r="G70" s="67"/>
      <c r="H70" s="67"/>
      <c r="I70" s="67"/>
      <c r="J70" s="67"/>
      <c r="K70" s="67"/>
    </row>
    <row r="73" spans="1:21" x14ac:dyDescent="0.25">
      <c r="H73" s="53"/>
      <c r="I73" s="53"/>
      <c r="J73" s="53"/>
      <c r="K73" s="53"/>
      <c r="L73" s="53"/>
      <c r="M73" s="53"/>
      <c r="N73" s="53"/>
      <c r="T73" s="49"/>
      <c r="U73" s="49"/>
    </row>
    <row r="74" spans="1:21" x14ac:dyDescent="0.25">
      <c r="H74" s="53"/>
      <c r="I74" s="53"/>
      <c r="J74" s="53"/>
      <c r="K74" s="53"/>
      <c r="L74" s="53"/>
      <c r="M74" s="53"/>
      <c r="N74" s="53"/>
      <c r="T74" s="49"/>
      <c r="U74" s="49"/>
    </row>
    <row r="75" spans="1:21" x14ac:dyDescent="0.25">
      <c r="H75" s="53"/>
      <c r="I75" s="53"/>
      <c r="J75" s="53"/>
      <c r="K75" s="53"/>
      <c r="L75" s="53"/>
      <c r="M75" s="53"/>
      <c r="N75" s="53"/>
      <c r="T75" s="49"/>
      <c r="U75" s="49"/>
    </row>
    <row r="76" spans="1:21" x14ac:dyDescent="0.25">
      <c r="H76" s="53"/>
      <c r="I76" s="53"/>
      <c r="J76" s="53"/>
      <c r="K76" s="53"/>
      <c r="L76" s="53"/>
      <c r="M76" s="53"/>
      <c r="N76" s="53"/>
      <c r="T76" s="49"/>
      <c r="U76" s="49"/>
    </row>
    <row r="77" spans="1:21" x14ac:dyDescent="0.25">
      <c r="H77" s="53"/>
      <c r="I77" s="53"/>
      <c r="J77" s="53"/>
      <c r="K77" s="53"/>
      <c r="L77" s="53"/>
      <c r="M77" s="53"/>
      <c r="N77" s="53"/>
      <c r="T77" s="49"/>
      <c r="U77" s="49"/>
    </row>
    <row r="78" spans="1:21" x14ac:dyDescent="0.25">
      <c r="T78" s="49"/>
      <c r="U78" s="49"/>
    </row>
    <row r="79" spans="1:21" x14ac:dyDescent="0.25">
      <c r="T79" s="49"/>
      <c r="U79" s="49"/>
    </row>
    <row r="80" spans="1:21" x14ac:dyDescent="0.25">
      <c r="T80" s="49"/>
      <c r="U80" s="49"/>
    </row>
    <row r="81" spans="20:21" x14ac:dyDescent="0.25">
      <c r="T81" s="49"/>
      <c r="U81" s="49"/>
    </row>
    <row r="82" spans="20:21" x14ac:dyDescent="0.25">
      <c r="T82" s="49"/>
      <c r="U82" s="49"/>
    </row>
    <row r="83" spans="20:21" x14ac:dyDescent="0.25">
      <c r="T83" s="49"/>
      <c r="U83" s="49"/>
    </row>
    <row r="84" spans="20:21" x14ac:dyDescent="0.25">
      <c r="T84" s="49"/>
      <c r="U84" s="49"/>
    </row>
    <row r="85" spans="20:21" x14ac:dyDescent="0.25">
      <c r="T85" s="49"/>
      <c r="U85" s="49"/>
    </row>
    <row r="86" spans="20:21" x14ac:dyDescent="0.25">
      <c r="T86" s="49"/>
      <c r="U86" s="49"/>
    </row>
    <row r="87" spans="20:21" x14ac:dyDescent="0.25">
      <c r="T87" s="49"/>
      <c r="U87" s="49"/>
    </row>
    <row r="88" spans="20:21" x14ac:dyDescent="0.25">
      <c r="T88" s="49"/>
      <c r="U88" s="49"/>
    </row>
  </sheetData>
  <sheetProtection selectLockedCells="1"/>
  <mergeCells count="155">
    <mergeCell ref="M20:P20"/>
    <mergeCell ref="M18:P18"/>
    <mergeCell ref="M19:P19"/>
    <mergeCell ref="Q13:R13"/>
    <mergeCell ref="M15:P15"/>
    <mergeCell ref="M42:P42"/>
    <mergeCell ref="M45:P45"/>
    <mergeCell ref="M65:U65"/>
    <mergeCell ref="O4:T4"/>
    <mergeCell ref="M22:P22"/>
    <mergeCell ref="M24:P24"/>
    <mergeCell ref="M23:P23"/>
    <mergeCell ref="M21:P21"/>
    <mergeCell ref="M33:P33"/>
    <mergeCell ref="M25:P25"/>
    <mergeCell ref="M26:P26"/>
    <mergeCell ref="M30:P30"/>
    <mergeCell ref="M27:P27"/>
    <mergeCell ref="M28:P28"/>
    <mergeCell ref="M29:P29"/>
    <mergeCell ref="M34:P34"/>
    <mergeCell ref="M31:P31"/>
    <mergeCell ref="M32:P32"/>
    <mergeCell ref="M66:U66"/>
    <mergeCell ref="M36:P36"/>
    <mergeCell ref="M37:P37"/>
    <mergeCell ref="M38:P38"/>
    <mergeCell ref="M39:P39"/>
    <mergeCell ref="M41:P41"/>
    <mergeCell ref="M46:P46"/>
    <mergeCell ref="M47:P47"/>
    <mergeCell ref="M51:P51"/>
    <mergeCell ref="M52:P52"/>
    <mergeCell ref="M53:U53"/>
    <mergeCell ref="M54:U54"/>
    <mergeCell ref="M55:U55"/>
    <mergeCell ref="M48:P48"/>
    <mergeCell ref="M49:P49"/>
    <mergeCell ref="M40:P40"/>
    <mergeCell ref="M44:P44"/>
    <mergeCell ref="M43:P43"/>
    <mergeCell ref="M50:P50"/>
    <mergeCell ref="A40:K40"/>
    <mergeCell ref="A41:K41"/>
    <mergeCell ref="A42:K42"/>
    <mergeCell ref="A43:K43"/>
    <mergeCell ref="A32:F32"/>
    <mergeCell ref="A33:F33"/>
    <mergeCell ref="A34:F34"/>
    <mergeCell ref="A36:K36"/>
    <mergeCell ref="A37:K37"/>
    <mergeCell ref="Y10:AF10"/>
    <mergeCell ref="Y11:AF11"/>
    <mergeCell ref="M6:P6"/>
    <mergeCell ref="Q6:U6"/>
    <mergeCell ref="G7:K17"/>
    <mergeCell ref="A7:F7"/>
    <mergeCell ref="A8:F8"/>
    <mergeCell ref="A9:F9"/>
    <mergeCell ref="A10:F10"/>
    <mergeCell ref="M8:P8"/>
    <mergeCell ref="M16:P16"/>
    <mergeCell ref="M12:P12"/>
    <mergeCell ref="M13:P13"/>
    <mergeCell ref="M17:P17"/>
    <mergeCell ref="M10:P10"/>
    <mergeCell ref="M11:P11"/>
    <mergeCell ref="A16:F16"/>
    <mergeCell ref="A17:F17"/>
    <mergeCell ref="M9:P9"/>
    <mergeCell ref="M14:P14"/>
    <mergeCell ref="M67:U67"/>
    <mergeCell ref="M68:U68"/>
    <mergeCell ref="M69:U69"/>
    <mergeCell ref="A66:K66"/>
    <mergeCell ref="A68:K68"/>
    <mergeCell ref="A50:K50"/>
    <mergeCell ref="A2:I2"/>
    <mergeCell ref="J2:N2"/>
    <mergeCell ref="O2:U2"/>
    <mergeCell ref="A3:K3"/>
    <mergeCell ref="L3:L69"/>
    <mergeCell ref="M3:U3"/>
    <mergeCell ref="A4:B4"/>
    <mergeCell ref="M4:N4"/>
    <mergeCell ref="A5:B5"/>
    <mergeCell ref="M5:N5"/>
    <mergeCell ref="M7:P7"/>
    <mergeCell ref="A35:D35"/>
    <mergeCell ref="E35:K35"/>
    <mergeCell ref="M35:P35"/>
    <mergeCell ref="Q35:U35"/>
    <mergeCell ref="Q36:U52"/>
    <mergeCell ref="A53:D53"/>
    <mergeCell ref="E53:K53"/>
    <mergeCell ref="A69:K69"/>
    <mergeCell ref="A65:K65"/>
    <mergeCell ref="C4:K4"/>
    <mergeCell ref="A25:F25"/>
    <mergeCell ref="A48:K48"/>
    <mergeCell ref="A49:K49"/>
    <mergeCell ref="A18:D18"/>
    <mergeCell ref="E18:K18"/>
    <mergeCell ref="G19:K34"/>
    <mergeCell ref="A44:K44"/>
    <mergeCell ref="A45:K45"/>
    <mergeCell ref="A46:K46"/>
    <mergeCell ref="A47:K47"/>
    <mergeCell ref="A51:K51"/>
    <mergeCell ref="A52:K52"/>
    <mergeCell ref="A38:K38"/>
    <mergeCell ref="A39:K39"/>
    <mergeCell ref="A14:F14"/>
    <mergeCell ref="A15:F15"/>
    <mergeCell ref="A54:K54"/>
    <mergeCell ref="A55:K55"/>
    <mergeCell ref="A6:D6"/>
    <mergeCell ref="A11:F11"/>
    <mergeCell ref="A63:K63"/>
    <mergeCell ref="A64:K64"/>
    <mergeCell ref="A56:K56"/>
    <mergeCell ref="A57:K57"/>
    <mergeCell ref="A58:K58"/>
    <mergeCell ref="A59:K59"/>
    <mergeCell ref="A60:K60"/>
    <mergeCell ref="A61:K61"/>
    <mergeCell ref="M60:U60"/>
    <mergeCell ref="M61:U61"/>
    <mergeCell ref="M62:U62"/>
    <mergeCell ref="M63:U63"/>
    <mergeCell ref="M64:U64"/>
    <mergeCell ref="A1:I1"/>
    <mergeCell ref="A67:K67"/>
    <mergeCell ref="A26:F26"/>
    <mergeCell ref="A20:F20"/>
    <mergeCell ref="C5:F5"/>
    <mergeCell ref="G5:K5"/>
    <mergeCell ref="M56:U56"/>
    <mergeCell ref="M57:U57"/>
    <mergeCell ref="M58:U58"/>
    <mergeCell ref="M59:U59"/>
    <mergeCell ref="A62:K62"/>
    <mergeCell ref="A12:F12"/>
    <mergeCell ref="A13:F13"/>
    <mergeCell ref="O5:T5"/>
    <mergeCell ref="E6:K6"/>
    <mergeCell ref="A22:F22"/>
    <mergeCell ref="A23:F23"/>
    <mergeCell ref="A24:F24"/>
    <mergeCell ref="A19:F19"/>
    <mergeCell ref="A21:F21"/>
    <mergeCell ref="A28:F28"/>
    <mergeCell ref="A27:F27"/>
    <mergeCell ref="A30:F30"/>
    <mergeCell ref="A31:F31"/>
  </mergeCells>
  <conditionalFormatting sqref="S10:S18 S27 S32:S34 S20 S23 S25">
    <cfRule type="cellIs" dxfId="9" priority="16" operator="lessThan">
      <formula>NOW()</formula>
    </cfRule>
  </conditionalFormatting>
  <conditionalFormatting sqref="S8:S9">
    <cfRule type="cellIs" dxfId="8" priority="9" operator="lessThan">
      <formula>NOW()</formula>
    </cfRule>
  </conditionalFormatting>
  <conditionalFormatting sqref="S30:S31">
    <cfRule type="cellIs" dxfId="7" priority="8" operator="lessThan">
      <formula>NOW()</formula>
    </cfRule>
  </conditionalFormatting>
  <conditionalFormatting sqref="S19">
    <cfRule type="cellIs" dxfId="6" priority="7" operator="lessThan">
      <formula>NOW()</formula>
    </cfRule>
  </conditionalFormatting>
  <conditionalFormatting sqref="S21">
    <cfRule type="cellIs" dxfId="5" priority="6" operator="lessThan">
      <formula>NOW()</formula>
    </cfRule>
  </conditionalFormatting>
  <conditionalFormatting sqref="S22">
    <cfRule type="cellIs" dxfId="4" priority="5" operator="lessThan">
      <formula>NOW()</formula>
    </cfRule>
  </conditionalFormatting>
  <conditionalFormatting sqref="S24">
    <cfRule type="cellIs" dxfId="3" priority="4" operator="lessThan">
      <formula>NOW()</formula>
    </cfRule>
  </conditionalFormatting>
  <conditionalFormatting sqref="S26">
    <cfRule type="cellIs" dxfId="2" priority="3" operator="lessThan">
      <formula>NOW()</formula>
    </cfRule>
  </conditionalFormatting>
  <conditionalFormatting sqref="S28">
    <cfRule type="cellIs" dxfId="1" priority="2" operator="lessThan">
      <formula>NOW()</formula>
    </cfRule>
  </conditionalFormatting>
  <conditionalFormatting sqref="S29">
    <cfRule type="cellIs" dxfId="0" priority="1" operator="lessThan">
      <formula>NOW()</formula>
    </cfRule>
  </conditionalFormatting>
  <printOptions horizontalCentered="1"/>
  <pageMargins left="0.7" right="0.7" top="0.75" bottom="0.75" header="0.3" footer="0.3"/>
  <pageSetup paperSize="17"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zoomScale="120" zoomScaleNormal="120" workbookViewId="0">
      <selection activeCell="B1" sqref="B1:B1048576"/>
    </sheetView>
  </sheetViews>
  <sheetFormatPr defaultColWidth="8.7109375" defaultRowHeight="15" x14ac:dyDescent="0.25"/>
  <cols>
    <col min="1" max="1" width="9.140625" style="83" bestFit="1" customWidth="1"/>
    <col min="2" max="2" width="15.28515625" style="53" bestFit="1" customWidth="1"/>
    <col min="3" max="3" width="15.85546875" style="53" customWidth="1"/>
    <col min="4" max="4" width="17.42578125" style="53" customWidth="1"/>
    <col min="5" max="16384" width="8.7109375" style="53"/>
  </cols>
  <sheetData>
    <row r="1" spans="1:5" x14ac:dyDescent="0.25">
      <c r="A1" s="83" t="s">
        <v>68</v>
      </c>
      <c r="B1" s="53" t="s">
        <v>131</v>
      </c>
      <c r="C1" s="53" t="s">
        <v>129</v>
      </c>
      <c r="D1" s="53" t="s">
        <v>130</v>
      </c>
      <c r="E1" s="53" t="s">
        <v>132</v>
      </c>
    </row>
    <row r="2" spans="1:5" x14ac:dyDescent="0.25">
      <c r="A2" s="83">
        <v>43360</v>
      </c>
      <c r="B2" s="53">
        <v>113000</v>
      </c>
      <c r="C2" s="53">
        <v>263014</v>
      </c>
      <c r="D2" s="53">
        <v>88</v>
      </c>
      <c r="E2" s="53">
        <v>88</v>
      </c>
    </row>
    <row r="3" spans="1:5" x14ac:dyDescent="0.25">
      <c r="A3" s="83">
        <v>43367</v>
      </c>
      <c r="B3" s="53">
        <v>113000</v>
      </c>
      <c r="C3" s="53">
        <v>151532</v>
      </c>
      <c r="D3" s="53">
        <v>94</v>
      </c>
      <c r="E3" s="53">
        <v>88</v>
      </c>
    </row>
    <row r="4" spans="1:5" x14ac:dyDescent="0.25">
      <c r="A4" s="83">
        <v>43374</v>
      </c>
      <c r="B4" s="53">
        <v>130000</v>
      </c>
      <c r="C4" s="53">
        <v>115883</v>
      </c>
      <c r="D4" s="53">
        <v>99</v>
      </c>
      <c r="E4" s="53">
        <v>88</v>
      </c>
    </row>
    <row r="5" spans="1:5" x14ac:dyDescent="0.25">
      <c r="A5" s="83">
        <v>43381</v>
      </c>
      <c r="B5" s="53">
        <v>130000</v>
      </c>
      <c r="C5" s="53">
        <v>100668</v>
      </c>
      <c r="D5" s="53">
        <v>93</v>
      </c>
      <c r="E5" s="53">
        <v>88</v>
      </c>
    </row>
    <row r="6" spans="1:5" x14ac:dyDescent="0.25">
      <c r="A6" s="83">
        <v>43388</v>
      </c>
      <c r="B6" s="53">
        <v>130000</v>
      </c>
      <c r="C6" s="53">
        <v>149618</v>
      </c>
      <c r="D6" s="53">
        <v>102.5</v>
      </c>
      <c r="E6" s="53">
        <v>88</v>
      </c>
    </row>
    <row r="7" spans="1:5" x14ac:dyDescent="0.25">
      <c r="A7" s="83">
        <v>43395</v>
      </c>
      <c r="B7" s="53">
        <v>130000</v>
      </c>
      <c r="C7" s="53">
        <v>203755</v>
      </c>
      <c r="D7" s="53">
        <v>91</v>
      </c>
      <c r="E7" s="53">
        <v>88</v>
      </c>
    </row>
    <row r="8" spans="1:5" x14ac:dyDescent="0.25">
      <c r="A8" s="83">
        <v>43402</v>
      </c>
      <c r="B8" s="53">
        <v>139000</v>
      </c>
      <c r="E8" s="53">
        <v>88</v>
      </c>
    </row>
    <row r="9" spans="1:5" x14ac:dyDescent="0.25">
      <c r="A9" s="83">
        <v>43409</v>
      </c>
      <c r="B9" s="53">
        <v>139000</v>
      </c>
      <c r="E9" s="53">
        <v>88</v>
      </c>
    </row>
    <row r="10" spans="1:5" x14ac:dyDescent="0.25">
      <c r="A10" s="83">
        <v>43416</v>
      </c>
      <c r="B10" s="53">
        <v>139000</v>
      </c>
      <c r="E10" s="53">
        <v>88</v>
      </c>
    </row>
    <row r="11" spans="1:5" x14ac:dyDescent="0.25">
      <c r="A11" s="83">
        <v>43423</v>
      </c>
      <c r="B11" s="53">
        <v>139000</v>
      </c>
      <c r="E11" s="53">
        <v>88</v>
      </c>
    </row>
    <row r="12" spans="1:5" x14ac:dyDescent="0.25">
      <c r="A12" s="83">
        <v>43430</v>
      </c>
      <c r="B12" s="53">
        <v>139000</v>
      </c>
      <c r="E12" s="53">
        <v>88</v>
      </c>
    </row>
    <row r="13" spans="1:5" x14ac:dyDescent="0.25">
      <c r="A13" s="83">
        <v>43437</v>
      </c>
      <c r="B13" s="53">
        <v>139000</v>
      </c>
      <c r="E13" s="53">
        <v>88</v>
      </c>
    </row>
    <row r="14" spans="1:5" x14ac:dyDescent="0.25">
      <c r="A14" s="83">
        <v>43444</v>
      </c>
      <c r="B14" s="53">
        <v>139000</v>
      </c>
      <c r="E14" s="53">
        <v>88</v>
      </c>
    </row>
    <row r="15" spans="1:5" x14ac:dyDescent="0.25">
      <c r="A15" s="83">
        <v>43451</v>
      </c>
      <c r="B15" s="53">
        <v>139000</v>
      </c>
      <c r="E15" s="53">
        <v>88</v>
      </c>
    </row>
    <row r="16" spans="1:5" x14ac:dyDescent="0.25">
      <c r="A16" s="83">
        <v>43458</v>
      </c>
      <c r="B16" s="53">
        <v>83400</v>
      </c>
      <c r="E16" s="53">
        <v>54</v>
      </c>
    </row>
    <row r="17" spans="1:5" x14ac:dyDescent="0.25">
      <c r="A17" s="83">
        <v>43465</v>
      </c>
      <c r="B17" s="53">
        <v>83400</v>
      </c>
      <c r="E17" s="53">
        <v>54</v>
      </c>
    </row>
    <row r="18" spans="1:5" x14ac:dyDescent="0.25">
      <c r="A18" s="83">
        <v>43472</v>
      </c>
      <c r="B18" s="53">
        <v>139000</v>
      </c>
      <c r="E18" s="53">
        <v>88</v>
      </c>
    </row>
    <row r="19" spans="1:5" x14ac:dyDescent="0.25">
      <c r="A19" s="83">
        <v>43479</v>
      </c>
      <c r="B19" s="53">
        <v>139000</v>
      </c>
      <c r="E19" s="53">
        <v>88</v>
      </c>
    </row>
    <row r="20" spans="1:5" x14ac:dyDescent="0.25">
      <c r="A20" s="83">
        <v>43486</v>
      </c>
      <c r="B20" s="53">
        <v>139000</v>
      </c>
      <c r="E20" s="53">
        <v>88</v>
      </c>
    </row>
    <row r="21" spans="1:5" x14ac:dyDescent="0.25">
      <c r="A21" s="83">
        <v>43493</v>
      </c>
      <c r="B21" s="53">
        <v>139000</v>
      </c>
      <c r="E21" s="53">
        <v>88</v>
      </c>
    </row>
    <row r="22" spans="1:5" x14ac:dyDescent="0.25">
      <c r="A22" s="83">
        <v>43500</v>
      </c>
      <c r="B22" s="53">
        <v>139000</v>
      </c>
      <c r="E22" s="53">
        <v>88</v>
      </c>
    </row>
    <row r="23" spans="1:5" x14ac:dyDescent="0.25">
      <c r="A23" s="83">
        <v>43507</v>
      </c>
      <c r="B23" s="53">
        <v>139000</v>
      </c>
      <c r="E23" s="53">
        <v>88</v>
      </c>
    </row>
    <row r="24" spans="1:5" x14ac:dyDescent="0.25">
      <c r="A24" s="83">
        <v>43514</v>
      </c>
      <c r="B24" s="53">
        <v>139000</v>
      </c>
      <c r="E24" s="53">
        <v>88</v>
      </c>
    </row>
    <row r="25" spans="1:5" x14ac:dyDescent="0.25">
      <c r="A25" s="83">
        <v>43521</v>
      </c>
      <c r="B25" s="53">
        <v>139000</v>
      </c>
      <c r="E25" s="53">
        <v>88</v>
      </c>
    </row>
    <row r="26" spans="1:5" x14ac:dyDescent="0.25">
      <c r="A26" s="83">
        <v>43528</v>
      </c>
      <c r="B26" s="53">
        <v>139000</v>
      </c>
      <c r="E26" s="53">
        <v>88</v>
      </c>
    </row>
    <row r="27" spans="1:5" x14ac:dyDescent="0.25">
      <c r="A27" s="83">
        <v>43535</v>
      </c>
      <c r="B27" s="53">
        <v>139000</v>
      </c>
      <c r="E27" s="53">
        <v>88</v>
      </c>
    </row>
    <row r="28" spans="1:5" x14ac:dyDescent="0.25">
      <c r="A28" s="83">
        <v>43542</v>
      </c>
      <c r="B28" s="53">
        <v>194000</v>
      </c>
      <c r="E28" s="53">
        <v>120</v>
      </c>
    </row>
    <row r="29" spans="1:5" x14ac:dyDescent="0.25">
      <c r="A29" s="83">
        <v>43549</v>
      </c>
      <c r="B29" s="53">
        <v>194000</v>
      </c>
      <c r="E29" s="53">
        <v>120</v>
      </c>
    </row>
    <row r="30" spans="1:5" x14ac:dyDescent="0.25">
      <c r="A30" s="83">
        <v>43556</v>
      </c>
      <c r="B30" s="53">
        <v>194000</v>
      </c>
      <c r="E30" s="53">
        <v>120</v>
      </c>
    </row>
    <row r="31" spans="1:5" x14ac:dyDescent="0.25">
      <c r="A31" s="83">
        <v>43563</v>
      </c>
      <c r="B31" s="53">
        <v>194000</v>
      </c>
      <c r="E31" s="53">
        <v>120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workbookViewId="0">
      <selection activeCell="C6" sqref="C6"/>
    </sheetView>
  </sheetViews>
  <sheetFormatPr defaultColWidth="8.7109375" defaultRowHeight="15" x14ac:dyDescent="0.25"/>
  <cols>
    <col min="1" max="1" width="8.7109375" style="53"/>
    <col min="2" max="2" width="10.5703125" style="53" bestFit="1" customWidth="1"/>
    <col min="3" max="3" width="10.42578125" style="53" bestFit="1" customWidth="1"/>
    <col min="4" max="10" width="8.7109375" style="53"/>
    <col min="11" max="11" width="22.28515625" style="53" bestFit="1" customWidth="1"/>
    <col min="12" max="12" width="9.140625" style="82" bestFit="1" customWidth="1"/>
    <col min="13" max="16384" width="8.7109375" style="53"/>
  </cols>
  <sheetData>
    <row r="1" spans="1:12" x14ac:dyDescent="0.25">
      <c r="A1" s="53" t="s">
        <v>141</v>
      </c>
      <c r="B1" s="53" t="s">
        <v>139</v>
      </c>
      <c r="C1" s="53" t="s">
        <v>140</v>
      </c>
      <c r="L1" s="71"/>
    </row>
    <row r="2" spans="1:12" x14ac:dyDescent="0.25">
      <c r="A2" s="72" t="s">
        <v>152</v>
      </c>
      <c r="B2" s="79">
        <v>0.42</v>
      </c>
      <c r="C2" s="97">
        <v>0.34</v>
      </c>
      <c r="L2" s="71"/>
    </row>
    <row r="3" spans="1:12" x14ac:dyDescent="0.25">
      <c r="A3" s="72" t="s">
        <v>153</v>
      </c>
      <c r="B3" s="79">
        <f>B2+$L$4</f>
        <v>0.4345</v>
      </c>
      <c r="C3" s="97">
        <v>0.45</v>
      </c>
      <c r="K3" s="53" t="s">
        <v>155</v>
      </c>
      <c r="L3" s="80">
        <f>B2+((1-B2)*0.3)</f>
        <v>0.59399999999999997</v>
      </c>
    </row>
    <row r="4" spans="1:12" x14ac:dyDescent="0.25">
      <c r="A4" s="72" t="s">
        <v>142</v>
      </c>
      <c r="B4" s="79">
        <f t="shared" ref="B4:B13" si="0">B3+$L$4</f>
        <v>0.44900000000000001</v>
      </c>
      <c r="C4" s="97">
        <v>0.47</v>
      </c>
      <c r="K4" s="53" t="s">
        <v>154</v>
      </c>
      <c r="L4" s="81">
        <f>(L3-B2)/12</f>
        <v>1.4499999999999999E-2</v>
      </c>
    </row>
    <row r="5" spans="1:12" x14ac:dyDescent="0.25">
      <c r="A5" s="72" t="s">
        <v>143</v>
      </c>
      <c r="B5" s="79">
        <f t="shared" si="0"/>
        <v>0.46350000000000002</v>
      </c>
      <c r="C5" s="97">
        <v>0.51900000000000002</v>
      </c>
      <c r="L5" s="71"/>
    </row>
    <row r="6" spans="1:12" x14ac:dyDescent="0.25">
      <c r="A6" s="72" t="s">
        <v>144</v>
      </c>
      <c r="B6" s="79">
        <f t="shared" si="0"/>
        <v>0.47800000000000004</v>
      </c>
      <c r="C6" s="97"/>
      <c r="L6" s="71"/>
    </row>
    <row r="7" spans="1:12" x14ac:dyDescent="0.25">
      <c r="A7" s="72" t="s">
        <v>145</v>
      </c>
      <c r="B7" s="79">
        <f t="shared" si="0"/>
        <v>0.49250000000000005</v>
      </c>
      <c r="C7" s="97"/>
      <c r="L7" s="71"/>
    </row>
    <row r="8" spans="1:12" x14ac:dyDescent="0.25">
      <c r="A8" s="72" t="s">
        <v>146</v>
      </c>
      <c r="B8" s="79">
        <f t="shared" si="0"/>
        <v>0.50700000000000001</v>
      </c>
      <c r="C8" s="97"/>
    </row>
    <row r="9" spans="1:12" x14ac:dyDescent="0.25">
      <c r="A9" s="72" t="s">
        <v>147</v>
      </c>
      <c r="B9" s="79">
        <f t="shared" si="0"/>
        <v>0.52149999999999996</v>
      </c>
      <c r="C9" s="97"/>
    </row>
    <row r="10" spans="1:12" x14ac:dyDescent="0.25">
      <c r="A10" s="72" t="s">
        <v>148</v>
      </c>
      <c r="B10" s="79">
        <f t="shared" si="0"/>
        <v>0.53599999999999992</v>
      </c>
      <c r="C10" s="97"/>
    </row>
    <row r="11" spans="1:12" x14ac:dyDescent="0.25">
      <c r="A11" s="72" t="s">
        <v>149</v>
      </c>
      <c r="B11" s="79">
        <f t="shared" si="0"/>
        <v>0.55049999999999988</v>
      </c>
      <c r="C11" s="97"/>
    </row>
    <row r="12" spans="1:12" x14ac:dyDescent="0.25">
      <c r="A12" s="72" t="s">
        <v>150</v>
      </c>
      <c r="B12" s="79">
        <f t="shared" si="0"/>
        <v>0.56499999999999984</v>
      </c>
      <c r="C12" s="97"/>
    </row>
    <row r="13" spans="1:12" x14ac:dyDescent="0.25">
      <c r="A13" s="72" t="s">
        <v>151</v>
      </c>
      <c r="B13" s="79">
        <f t="shared" si="0"/>
        <v>0.57949999999999979</v>
      </c>
      <c r="C13" s="97"/>
    </row>
    <row r="14" spans="1:12" x14ac:dyDescent="0.25">
      <c r="A14" s="72"/>
    </row>
    <row r="15" spans="1:12" x14ac:dyDescent="0.25">
      <c r="A15" s="72"/>
    </row>
    <row r="16" spans="1:12" x14ac:dyDescent="0.25">
      <c r="A16" s="72"/>
    </row>
    <row r="17" spans="1:1" x14ac:dyDescent="0.25">
      <c r="A17" s="72"/>
    </row>
    <row r="18" spans="1:1" x14ac:dyDescent="0.25">
      <c r="A18" s="72"/>
    </row>
    <row r="19" spans="1:1" x14ac:dyDescent="0.25">
      <c r="A19" s="72"/>
    </row>
    <row r="20" spans="1:1" x14ac:dyDescent="0.25">
      <c r="A20" s="72"/>
    </row>
    <row r="21" spans="1:1" x14ac:dyDescent="0.25">
      <c r="A21" s="72"/>
    </row>
    <row r="22" spans="1:1" x14ac:dyDescent="0.25">
      <c r="A22" s="72"/>
    </row>
    <row r="23" spans="1:1" x14ac:dyDescent="0.25">
      <c r="A23" s="72"/>
    </row>
    <row r="24" spans="1:1" x14ac:dyDescent="0.25">
      <c r="A24" s="7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7"/>
  <sheetViews>
    <sheetView zoomScale="150" zoomScaleNormal="150" workbookViewId="0">
      <selection activeCell="E20" sqref="E20"/>
    </sheetView>
  </sheetViews>
  <sheetFormatPr defaultColWidth="8.7109375" defaultRowHeight="15" x14ac:dyDescent="0.25"/>
  <cols>
    <col min="1" max="1" width="9.140625" style="91" bestFit="1" customWidth="1"/>
    <col min="2" max="2" width="10.5703125" style="94" bestFit="1" customWidth="1"/>
    <col min="3" max="3" width="10.42578125" style="93" bestFit="1" customWidth="1"/>
    <col min="4" max="10" width="8.7109375" style="53"/>
    <col min="11" max="11" width="22.28515625" style="53" bestFit="1" customWidth="1"/>
    <col min="12" max="12" width="9.140625" style="82" bestFit="1" customWidth="1"/>
    <col min="13" max="16384" width="8.7109375" style="53"/>
  </cols>
  <sheetData>
    <row r="1" spans="1:12" ht="30" x14ac:dyDescent="0.25">
      <c r="A1" s="91" t="s">
        <v>209</v>
      </c>
      <c r="B1" s="92" t="s">
        <v>211</v>
      </c>
      <c r="C1" s="95" t="s">
        <v>210</v>
      </c>
      <c r="L1" s="90"/>
    </row>
    <row r="2" spans="1:12" x14ac:dyDescent="0.25">
      <c r="A2" s="91" t="s">
        <v>66</v>
      </c>
      <c r="B2" s="93">
        <v>10</v>
      </c>
      <c r="C2" s="96">
        <v>14.5</v>
      </c>
      <c r="L2" s="90"/>
    </row>
    <row r="3" spans="1:12" x14ac:dyDescent="0.25">
      <c r="A3" s="91">
        <v>43381</v>
      </c>
      <c r="B3" s="93">
        <v>10</v>
      </c>
      <c r="C3" s="96">
        <v>8.5</v>
      </c>
      <c r="L3" s="80"/>
    </row>
    <row r="4" spans="1:12" x14ac:dyDescent="0.25">
      <c r="A4" s="91">
        <f>A3+7</f>
        <v>43388</v>
      </c>
      <c r="B4" s="93">
        <v>10</v>
      </c>
      <c r="C4" s="96">
        <v>10.75</v>
      </c>
      <c r="L4" s="81"/>
    </row>
    <row r="5" spans="1:12" x14ac:dyDescent="0.25">
      <c r="A5" s="91">
        <f t="shared" ref="A5:A28" si="0">A4+7</f>
        <v>43395</v>
      </c>
      <c r="B5" s="93">
        <v>10</v>
      </c>
      <c r="C5" s="96">
        <v>8</v>
      </c>
      <c r="L5" s="90"/>
    </row>
    <row r="6" spans="1:12" x14ac:dyDescent="0.25">
      <c r="A6" s="91">
        <f t="shared" si="0"/>
        <v>43402</v>
      </c>
      <c r="B6" s="93">
        <v>10</v>
      </c>
      <c r="C6" s="96"/>
      <c r="L6" s="90"/>
    </row>
    <row r="7" spans="1:12" x14ac:dyDescent="0.25">
      <c r="A7" s="91">
        <f t="shared" si="0"/>
        <v>43409</v>
      </c>
      <c r="B7" s="93">
        <v>10</v>
      </c>
      <c r="C7" s="96"/>
      <c r="L7" s="90"/>
    </row>
    <row r="8" spans="1:12" x14ac:dyDescent="0.25">
      <c r="A8" s="91">
        <f t="shared" si="0"/>
        <v>43416</v>
      </c>
      <c r="B8" s="93">
        <v>10</v>
      </c>
      <c r="C8" s="96"/>
    </row>
    <row r="9" spans="1:12" x14ac:dyDescent="0.25">
      <c r="A9" s="91">
        <f t="shared" si="0"/>
        <v>43423</v>
      </c>
      <c r="B9" s="93">
        <v>10</v>
      </c>
      <c r="C9" s="96"/>
    </row>
    <row r="10" spans="1:12" x14ac:dyDescent="0.25">
      <c r="A10" s="91">
        <f t="shared" si="0"/>
        <v>43430</v>
      </c>
      <c r="B10" s="93">
        <v>10</v>
      </c>
      <c r="C10" s="96"/>
    </row>
    <row r="11" spans="1:12" x14ac:dyDescent="0.25">
      <c r="A11" s="91">
        <f t="shared" si="0"/>
        <v>43437</v>
      </c>
      <c r="B11" s="93">
        <v>10</v>
      </c>
      <c r="C11" s="96"/>
    </row>
    <row r="12" spans="1:12" x14ac:dyDescent="0.25">
      <c r="A12" s="91">
        <f t="shared" si="0"/>
        <v>43444</v>
      </c>
      <c r="B12" s="93">
        <v>10</v>
      </c>
      <c r="C12" s="96"/>
    </row>
    <row r="13" spans="1:12" x14ac:dyDescent="0.25">
      <c r="A13" s="91">
        <f t="shared" si="0"/>
        <v>43451</v>
      </c>
      <c r="B13" s="93">
        <v>10</v>
      </c>
      <c r="C13" s="96"/>
    </row>
    <row r="14" spans="1:12" x14ac:dyDescent="0.25">
      <c r="A14" s="91">
        <f t="shared" si="0"/>
        <v>43458</v>
      </c>
      <c r="B14" s="93">
        <v>10</v>
      </c>
      <c r="C14" s="96"/>
    </row>
    <row r="15" spans="1:12" x14ac:dyDescent="0.25">
      <c r="A15" s="91">
        <f t="shared" si="0"/>
        <v>43465</v>
      </c>
      <c r="B15" s="93">
        <v>10</v>
      </c>
      <c r="C15" s="96"/>
    </row>
    <row r="16" spans="1:12" x14ac:dyDescent="0.25">
      <c r="A16" s="91">
        <f t="shared" si="0"/>
        <v>43472</v>
      </c>
      <c r="B16" s="93">
        <v>10</v>
      </c>
      <c r="C16" s="96"/>
    </row>
    <row r="17" spans="1:3" x14ac:dyDescent="0.25">
      <c r="A17" s="91">
        <f t="shared" si="0"/>
        <v>43479</v>
      </c>
      <c r="B17" s="93">
        <v>10</v>
      </c>
      <c r="C17" s="96"/>
    </row>
    <row r="18" spans="1:3" x14ac:dyDescent="0.25">
      <c r="A18" s="91">
        <f t="shared" si="0"/>
        <v>43486</v>
      </c>
      <c r="B18" s="93">
        <v>10</v>
      </c>
      <c r="C18" s="96"/>
    </row>
    <row r="19" spans="1:3" x14ac:dyDescent="0.25">
      <c r="A19" s="91">
        <f t="shared" si="0"/>
        <v>43493</v>
      </c>
      <c r="B19" s="93">
        <v>10</v>
      </c>
      <c r="C19" s="96"/>
    </row>
    <row r="20" spans="1:3" x14ac:dyDescent="0.25">
      <c r="A20" s="91">
        <f t="shared" si="0"/>
        <v>43500</v>
      </c>
      <c r="B20" s="93">
        <v>10</v>
      </c>
      <c r="C20" s="96"/>
    </row>
    <row r="21" spans="1:3" x14ac:dyDescent="0.25">
      <c r="A21" s="91">
        <f t="shared" si="0"/>
        <v>43507</v>
      </c>
      <c r="B21" s="93">
        <v>10</v>
      </c>
      <c r="C21" s="96"/>
    </row>
    <row r="22" spans="1:3" x14ac:dyDescent="0.25">
      <c r="A22" s="91">
        <f t="shared" si="0"/>
        <v>43514</v>
      </c>
      <c r="B22" s="93">
        <v>10</v>
      </c>
      <c r="C22" s="96"/>
    </row>
    <row r="23" spans="1:3" x14ac:dyDescent="0.25">
      <c r="A23" s="91">
        <f t="shared" si="0"/>
        <v>43521</v>
      </c>
      <c r="B23" s="93">
        <v>10</v>
      </c>
      <c r="C23" s="96"/>
    </row>
    <row r="24" spans="1:3" x14ac:dyDescent="0.25">
      <c r="A24" s="91">
        <f t="shared" si="0"/>
        <v>43528</v>
      </c>
      <c r="B24" s="93">
        <v>10</v>
      </c>
      <c r="C24" s="96"/>
    </row>
    <row r="25" spans="1:3" x14ac:dyDescent="0.25">
      <c r="A25" s="91">
        <f t="shared" si="0"/>
        <v>43535</v>
      </c>
      <c r="B25" s="93">
        <v>10</v>
      </c>
      <c r="C25" s="96"/>
    </row>
    <row r="26" spans="1:3" x14ac:dyDescent="0.25">
      <c r="A26" s="91">
        <f t="shared" si="0"/>
        <v>43542</v>
      </c>
      <c r="B26" s="93">
        <v>10</v>
      </c>
      <c r="C26" s="96"/>
    </row>
    <row r="27" spans="1:3" x14ac:dyDescent="0.25">
      <c r="A27" s="91">
        <f t="shared" si="0"/>
        <v>43549</v>
      </c>
      <c r="B27" s="93">
        <v>10</v>
      </c>
      <c r="C27" s="96"/>
    </row>
    <row r="28" spans="1:3" x14ac:dyDescent="0.25">
      <c r="A28" s="91">
        <f t="shared" si="0"/>
        <v>43556</v>
      </c>
      <c r="B28" s="93">
        <v>10</v>
      </c>
      <c r="C28" s="96"/>
    </row>
    <row r="29" spans="1:3" x14ac:dyDescent="0.25">
      <c r="C29" s="96"/>
    </row>
    <row r="30" spans="1:3" x14ac:dyDescent="0.25">
      <c r="C30" s="96"/>
    </row>
    <row r="31" spans="1:3" x14ac:dyDescent="0.25">
      <c r="C31" s="96"/>
    </row>
    <row r="32" spans="1:3" x14ac:dyDescent="0.25">
      <c r="C32" s="96"/>
    </row>
    <row r="33" spans="3:3" x14ac:dyDescent="0.25">
      <c r="C33" s="96"/>
    </row>
    <row r="34" spans="3:3" x14ac:dyDescent="0.25">
      <c r="C34" s="96"/>
    </row>
    <row r="35" spans="3:3" x14ac:dyDescent="0.25">
      <c r="C35" s="96"/>
    </row>
    <row r="36" spans="3:3" x14ac:dyDescent="0.25">
      <c r="C36" s="96"/>
    </row>
    <row r="37" spans="3:3" x14ac:dyDescent="0.25">
      <c r="C37" s="96"/>
    </row>
    <row r="38" spans="3:3" x14ac:dyDescent="0.25">
      <c r="C38" s="96"/>
    </row>
    <row r="39" spans="3:3" x14ac:dyDescent="0.25">
      <c r="C39" s="96"/>
    </row>
    <row r="40" spans="3:3" x14ac:dyDescent="0.25">
      <c r="C40" s="96"/>
    </row>
    <row r="41" spans="3:3" x14ac:dyDescent="0.25">
      <c r="C41" s="96"/>
    </row>
    <row r="42" spans="3:3" x14ac:dyDescent="0.25">
      <c r="C42" s="96"/>
    </row>
    <row r="43" spans="3:3" x14ac:dyDescent="0.25">
      <c r="C43" s="96"/>
    </row>
    <row r="44" spans="3:3" x14ac:dyDescent="0.25">
      <c r="C44" s="96"/>
    </row>
    <row r="45" spans="3:3" x14ac:dyDescent="0.25">
      <c r="C45" s="96"/>
    </row>
    <row r="46" spans="3:3" x14ac:dyDescent="0.25">
      <c r="C46" s="96"/>
    </row>
    <row r="47" spans="3:3" x14ac:dyDescent="0.25">
      <c r="C47" s="96"/>
    </row>
    <row r="48" spans="3:3" x14ac:dyDescent="0.25">
      <c r="C48" s="96"/>
    </row>
    <row r="49" spans="3:3" x14ac:dyDescent="0.25">
      <c r="C49" s="96"/>
    </row>
    <row r="50" spans="3:3" x14ac:dyDescent="0.25">
      <c r="C50" s="96"/>
    </row>
    <row r="51" spans="3:3" x14ac:dyDescent="0.25">
      <c r="C51" s="96"/>
    </row>
    <row r="52" spans="3:3" x14ac:dyDescent="0.25">
      <c r="C52" s="96"/>
    </row>
    <row r="53" spans="3:3" x14ac:dyDescent="0.25">
      <c r="C53" s="96"/>
    </row>
    <row r="54" spans="3:3" x14ac:dyDescent="0.25">
      <c r="C54" s="96"/>
    </row>
    <row r="55" spans="3:3" x14ac:dyDescent="0.25">
      <c r="C55" s="96"/>
    </row>
    <row r="56" spans="3:3" x14ac:dyDescent="0.25">
      <c r="C56" s="96"/>
    </row>
    <row r="57" spans="3:3" x14ac:dyDescent="0.25">
      <c r="C57" s="96"/>
    </row>
    <row r="58" spans="3:3" x14ac:dyDescent="0.25">
      <c r="C58" s="96"/>
    </row>
    <row r="59" spans="3:3" x14ac:dyDescent="0.25">
      <c r="C59" s="96"/>
    </row>
    <row r="60" spans="3:3" x14ac:dyDescent="0.25">
      <c r="C60" s="96"/>
    </row>
    <row r="61" spans="3:3" x14ac:dyDescent="0.25">
      <c r="C61" s="96"/>
    </row>
    <row r="62" spans="3:3" x14ac:dyDescent="0.25">
      <c r="C62" s="96"/>
    </row>
    <row r="63" spans="3:3" x14ac:dyDescent="0.25">
      <c r="C63" s="96"/>
    </row>
    <row r="64" spans="3:3" x14ac:dyDescent="0.25">
      <c r="C64" s="96"/>
    </row>
    <row r="65" spans="3:3" x14ac:dyDescent="0.25">
      <c r="C65" s="96"/>
    </row>
    <row r="66" spans="3:3" x14ac:dyDescent="0.25">
      <c r="C66" s="96"/>
    </row>
    <row r="67" spans="3:3" x14ac:dyDescent="0.25">
      <c r="C67" s="96"/>
    </row>
    <row r="68" spans="3:3" x14ac:dyDescent="0.25">
      <c r="C68" s="96"/>
    </row>
    <row r="69" spans="3:3" x14ac:dyDescent="0.25">
      <c r="C69" s="96"/>
    </row>
    <row r="70" spans="3:3" x14ac:dyDescent="0.25">
      <c r="C70" s="96"/>
    </row>
    <row r="71" spans="3:3" x14ac:dyDescent="0.25">
      <c r="C71" s="96"/>
    </row>
    <row r="72" spans="3:3" x14ac:dyDescent="0.25">
      <c r="C72" s="96"/>
    </row>
    <row r="73" spans="3:3" x14ac:dyDescent="0.25">
      <c r="C73" s="96"/>
    </row>
    <row r="74" spans="3:3" x14ac:dyDescent="0.25">
      <c r="C74" s="96"/>
    </row>
    <row r="75" spans="3:3" x14ac:dyDescent="0.25">
      <c r="C75" s="96"/>
    </row>
    <row r="76" spans="3:3" x14ac:dyDescent="0.25">
      <c r="C76" s="96"/>
    </row>
    <row r="77" spans="3:3" x14ac:dyDescent="0.25">
      <c r="C77" s="96"/>
    </row>
    <row r="78" spans="3:3" x14ac:dyDescent="0.25">
      <c r="C78" s="96"/>
    </row>
    <row r="79" spans="3:3" x14ac:dyDescent="0.25">
      <c r="C79" s="96"/>
    </row>
    <row r="80" spans="3:3" x14ac:dyDescent="0.25">
      <c r="C80" s="96"/>
    </row>
    <row r="81" spans="3:3" x14ac:dyDescent="0.25">
      <c r="C81" s="96"/>
    </row>
    <row r="82" spans="3:3" x14ac:dyDescent="0.25">
      <c r="C82" s="96"/>
    </row>
    <row r="83" spans="3:3" x14ac:dyDescent="0.25">
      <c r="C83" s="96"/>
    </row>
    <row r="84" spans="3:3" x14ac:dyDescent="0.25">
      <c r="C84" s="96"/>
    </row>
    <row r="85" spans="3:3" x14ac:dyDescent="0.25">
      <c r="C85" s="96"/>
    </row>
    <row r="86" spans="3:3" x14ac:dyDescent="0.25">
      <c r="C86" s="96"/>
    </row>
    <row r="87" spans="3:3" x14ac:dyDescent="0.25">
      <c r="C87" s="96"/>
    </row>
    <row r="88" spans="3:3" x14ac:dyDescent="0.25">
      <c r="C88" s="96"/>
    </row>
    <row r="89" spans="3:3" x14ac:dyDescent="0.25">
      <c r="C89" s="96"/>
    </row>
    <row r="90" spans="3:3" x14ac:dyDescent="0.25">
      <c r="C90" s="96"/>
    </row>
    <row r="91" spans="3:3" x14ac:dyDescent="0.25">
      <c r="C91" s="96"/>
    </row>
    <row r="92" spans="3:3" x14ac:dyDescent="0.25">
      <c r="C92" s="96"/>
    </row>
    <row r="93" spans="3:3" x14ac:dyDescent="0.25">
      <c r="C93" s="96"/>
    </row>
    <row r="94" spans="3:3" x14ac:dyDescent="0.25">
      <c r="C94" s="96"/>
    </row>
    <row r="95" spans="3:3" x14ac:dyDescent="0.25">
      <c r="C95" s="96"/>
    </row>
    <row r="96" spans="3:3" x14ac:dyDescent="0.25">
      <c r="C96" s="96"/>
    </row>
    <row r="97" spans="3:3" x14ac:dyDescent="0.25">
      <c r="C97" s="96"/>
    </row>
    <row r="98" spans="3:3" x14ac:dyDescent="0.25">
      <c r="C98" s="96"/>
    </row>
    <row r="99" spans="3:3" x14ac:dyDescent="0.25">
      <c r="C99" s="96"/>
    </row>
    <row r="100" spans="3:3" x14ac:dyDescent="0.25">
      <c r="C100" s="96"/>
    </row>
    <row r="101" spans="3:3" x14ac:dyDescent="0.25">
      <c r="C101" s="96"/>
    </row>
    <row r="102" spans="3:3" x14ac:dyDescent="0.25">
      <c r="C102" s="96"/>
    </row>
    <row r="103" spans="3:3" x14ac:dyDescent="0.25">
      <c r="C103" s="96"/>
    </row>
    <row r="104" spans="3:3" x14ac:dyDescent="0.25">
      <c r="C104" s="96"/>
    </row>
    <row r="105" spans="3:3" x14ac:dyDescent="0.25">
      <c r="C105" s="96"/>
    </row>
    <row r="106" spans="3:3" x14ac:dyDescent="0.25">
      <c r="C106" s="96"/>
    </row>
    <row r="107" spans="3:3" x14ac:dyDescent="0.25">
      <c r="C107" s="9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93"/>
  <sheetViews>
    <sheetView topLeftCell="A40" zoomScale="80" zoomScaleNormal="80" workbookViewId="0">
      <selection activeCell="D86" sqref="D86"/>
    </sheetView>
  </sheetViews>
  <sheetFormatPr defaultRowHeight="15" x14ac:dyDescent="0.25"/>
  <cols>
    <col min="4" max="4" width="31.5703125" customWidth="1"/>
    <col min="6" max="6" width="8" customWidth="1"/>
    <col min="7" max="7" width="11.42578125" bestFit="1" customWidth="1"/>
    <col min="12" max="12" width="2.140625" customWidth="1"/>
    <col min="13" max="13" width="10" customWidth="1"/>
    <col min="14" max="14" width="10.42578125" customWidth="1"/>
    <col min="18" max="18" width="10" customWidth="1"/>
    <col min="21" max="21" width="22.140625" bestFit="1" customWidth="1"/>
    <col min="22" max="22" width="12.42578125" style="33" customWidth="1"/>
    <col min="23" max="23" width="15.5703125" customWidth="1"/>
    <col min="26" max="26" width="51.42578125" customWidth="1"/>
    <col min="27" max="27" width="23" customWidth="1"/>
  </cols>
  <sheetData>
    <row r="1" spans="1:37" ht="27" thickBot="1" x14ac:dyDescent="0.3">
      <c r="A1" s="160"/>
      <c r="B1" s="160"/>
      <c r="C1" s="160"/>
      <c r="D1" s="160"/>
      <c r="E1" s="160"/>
      <c r="F1" s="160"/>
      <c r="G1" s="160"/>
      <c r="H1" s="160"/>
      <c r="I1" s="160"/>
      <c r="J1" s="162" t="s">
        <v>67</v>
      </c>
      <c r="K1" s="162"/>
      <c r="L1" s="162"/>
      <c r="M1" s="162"/>
      <c r="N1" s="162"/>
      <c r="O1" s="162"/>
      <c r="P1" s="162"/>
      <c r="Q1" s="162"/>
      <c r="R1" s="162"/>
      <c r="S1" s="162"/>
      <c r="T1" s="162"/>
      <c r="U1" s="162"/>
      <c r="V1" s="162"/>
      <c r="W1" s="162"/>
    </row>
    <row r="2" spans="1:37" ht="19.5" thickBot="1" x14ac:dyDescent="0.35">
      <c r="A2" s="304" t="s">
        <v>20</v>
      </c>
      <c r="B2" s="305"/>
      <c r="C2" s="305"/>
      <c r="D2" s="305"/>
      <c r="E2" s="305"/>
      <c r="F2" s="305"/>
      <c r="G2" s="305"/>
      <c r="H2" s="305"/>
      <c r="I2" s="305"/>
      <c r="J2" s="305"/>
      <c r="K2" s="306"/>
      <c r="L2" s="166"/>
      <c r="M2" s="304" t="s">
        <v>19</v>
      </c>
      <c r="N2" s="305"/>
      <c r="O2" s="305"/>
      <c r="P2" s="305"/>
      <c r="Q2" s="305"/>
      <c r="R2" s="305"/>
      <c r="S2" s="305"/>
      <c r="T2" s="305"/>
      <c r="U2" s="305"/>
      <c r="V2" s="305"/>
      <c r="W2" s="306"/>
    </row>
    <row r="3" spans="1:37" x14ac:dyDescent="0.25">
      <c r="A3" s="307" t="s">
        <v>18</v>
      </c>
      <c r="B3" s="308"/>
      <c r="C3" s="309" t="s">
        <v>21</v>
      </c>
      <c r="D3" s="309"/>
      <c r="E3" s="309"/>
      <c r="F3" s="309"/>
      <c r="G3" s="309"/>
      <c r="H3" s="309"/>
      <c r="I3" s="309"/>
      <c r="J3" s="309"/>
      <c r="K3" s="310"/>
      <c r="L3" s="167"/>
      <c r="M3" s="307" t="s">
        <v>17</v>
      </c>
      <c r="N3" s="308"/>
      <c r="O3" s="311" t="s">
        <v>27</v>
      </c>
      <c r="P3" s="311"/>
      <c r="Q3" s="311"/>
      <c r="R3" s="311"/>
      <c r="S3" s="311"/>
      <c r="T3" s="311"/>
      <c r="U3" s="311"/>
      <c r="V3" s="311"/>
      <c r="W3" s="312"/>
    </row>
    <row r="4" spans="1:37" ht="46.5" customHeight="1" thickBot="1" x14ac:dyDescent="0.3">
      <c r="A4" s="317" t="s">
        <v>16</v>
      </c>
      <c r="B4" s="318"/>
      <c r="C4" s="319" t="s">
        <v>22</v>
      </c>
      <c r="D4" s="320"/>
      <c r="E4" s="320"/>
      <c r="F4" s="320"/>
      <c r="G4" s="320"/>
      <c r="H4" s="320"/>
      <c r="I4" s="320"/>
      <c r="J4" s="320"/>
      <c r="K4" s="321"/>
      <c r="L4" s="167"/>
      <c r="M4" s="322" t="s">
        <v>15</v>
      </c>
      <c r="N4" s="323"/>
      <c r="O4" s="326" t="s">
        <v>28</v>
      </c>
      <c r="P4" s="327"/>
      <c r="Q4" s="327"/>
      <c r="R4" s="327"/>
      <c r="S4" s="327"/>
      <c r="T4" s="327"/>
      <c r="U4" s="327"/>
      <c r="V4" s="328"/>
      <c r="W4" s="7">
        <v>43235</v>
      </c>
    </row>
    <row r="5" spans="1:37" ht="35.25" customHeight="1" thickBot="1" x14ac:dyDescent="0.3">
      <c r="A5" s="324" t="s">
        <v>14</v>
      </c>
      <c r="B5" s="325"/>
      <c r="C5" s="325"/>
      <c r="D5" s="325"/>
      <c r="E5" s="347" t="s">
        <v>13</v>
      </c>
      <c r="F5" s="348"/>
      <c r="G5" s="348"/>
      <c r="H5" s="348"/>
      <c r="I5" s="348"/>
      <c r="J5" s="348"/>
      <c r="K5" s="349"/>
      <c r="L5" s="167"/>
      <c r="M5" s="350" t="s">
        <v>12</v>
      </c>
      <c r="N5" s="351"/>
      <c r="O5" s="351"/>
      <c r="P5" s="351"/>
      <c r="Q5" s="351" t="s">
        <v>11</v>
      </c>
      <c r="R5" s="351"/>
      <c r="S5" s="351"/>
      <c r="T5" s="351"/>
      <c r="U5" s="351"/>
      <c r="V5" s="351"/>
      <c r="W5" s="358"/>
      <c r="Z5" t="s">
        <v>71</v>
      </c>
      <c r="AA5" t="s">
        <v>72</v>
      </c>
    </row>
    <row r="6" spans="1:37" ht="15" customHeight="1" x14ac:dyDescent="0.25">
      <c r="A6" s="329" t="s">
        <v>23</v>
      </c>
      <c r="B6" s="330"/>
      <c r="C6" s="330"/>
      <c r="D6" s="330"/>
      <c r="E6" s="330"/>
      <c r="F6" s="331"/>
      <c r="G6" s="338"/>
      <c r="H6" s="339"/>
      <c r="I6" s="339"/>
      <c r="J6" s="339"/>
      <c r="K6" s="340"/>
      <c r="L6" s="167"/>
      <c r="M6" s="324" t="s">
        <v>10</v>
      </c>
      <c r="N6" s="325"/>
      <c r="O6" s="325"/>
      <c r="P6" s="325"/>
      <c r="Q6" s="325"/>
      <c r="R6" s="325"/>
      <c r="S6" s="325"/>
      <c r="T6" s="325"/>
      <c r="U6" s="313" t="s">
        <v>9</v>
      </c>
      <c r="V6" s="313" t="s">
        <v>8</v>
      </c>
      <c r="W6" s="315" t="s">
        <v>7</v>
      </c>
    </row>
    <row r="7" spans="1:37" x14ac:dyDescent="0.25">
      <c r="A7" s="332"/>
      <c r="B7" s="333"/>
      <c r="C7" s="333"/>
      <c r="D7" s="333"/>
      <c r="E7" s="333"/>
      <c r="F7" s="334"/>
      <c r="G7" s="341"/>
      <c r="H7" s="160"/>
      <c r="I7" s="160"/>
      <c r="J7" s="160"/>
      <c r="K7" s="342"/>
      <c r="L7" s="167"/>
      <c r="M7" s="345"/>
      <c r="N7" s="346"/>
      <c r="O7" s="346"/>
      <c r="P7" s="346"/>
      <c r="Q7" s="346"/>
      <c r="R7" s="346"/>
      <c r="S7" s="346"/>
      <c r="T7" s="346"/>
      <c r="U7" s="314"/>
      <c r="V7" s="314"/>
      <c r="W7" s="316"/>
    </row>
    <row r="8" spans="1:37" ht="15.75" x14ac:dyDescent="0.25">
      <c r="A8" s="332"/>
      <c r="B8" s="333"/>
      <c r="C8" s="333"/>
      <c r="D8" s="333"/>
      <c r="E8" s="333"/>
      <c r="F8" s="334"/>
      <c r="G8" s="341"/>
      <c r="H8" s="160"/>
      <c r="I8" s="160"/>
      <c r="J8" s="160"/>
      <c r="K8" s="342"/>
      <c r="L8" s="167"/>
      <c r="M8" s="355" t="s">
        <v>38</v>
      </c>
      <c r="N8" s="356"/>
      <c r="O8" s="356"/>
      <c r="P8" s="356"/>
      <c r="Q8" s="356"/>
      <c r="R8" s="356"/>
      <c r="S8" s="356"/>
      <c r="T8" s="357"/>
      <c r="U8" s="4"/>
      <c r="V8" s="29"/>
      <c r="W8" s="2"/>
    </row>
    <row r="9" spans="1:37" ht="15.75" x14ac:dyDescent="0.25">
      <c r="A9" s="332"/>
      <c r="B9" s="333"/>
      <c r="C9" s="333"/>
      <c r="D9" s="333"/>
      <c r="E9" s="333"/>
      <c r="F9" s="334"/>
      <c r="G9" s="341"/>
      <c r="H9" s="160"/>
      <c r="I9" s="160"/>
      <c r="J9" s="160"/>
      <c r="K9" s="342"/>
      <c r="L9" s="167"/>
      <c r="M9" s="18" t="s">
        <v>88</v>
      </c>
      <c r="N9" s="19"/>
      <c r="O9" s="19"/>
      <c r="P9" s="19"/>
      <c r="Q9" s="19"/>
      <c r="R9" s="19"/>
      <c r="S9" s="19"/>
      <c r="T9" s="20"/>
      <c r="U9" s="5" t="s">
        <v>42</v>
      </c>
      <c r="V9" s="30">
        <v>43269</v>
      </c>
      <c r="W9" s="17">
        <v>0.25</v>
      </c>
      <c r="Z9" s="6"/>
      <c r="AA9" s="6"/>
      <c r="AB9" s="6"/>
      <c r="AC9" s="6"/>
      <c r="AD9" s="6"/>
      <c r="AE9" s="6"/>
      <c r="AF9" s="6"/>
      <c r="AG9" s="6"/>
      <c r="AH9" s="6"/>
      <c r="AI9" s="6"/>
      <c r="AJ9" s="6"/>
      <c r="AK9" s="6"/>
    </row>
    <row r="10" spans="1:37" ht="36" customHeight="1" x14ac:dyDescent="0.25">
      <c r="A10" s="332"/>
      <c r="B10" s="333"/>
      <c r="C10" s="333"/>
      <c r="D10" s="333"/>
      <c r="E10" s="333"/>
      <c r="F10" s="334"/>
      <c r="G10" s="341"/>
      <c r="H10" s="160"/>
      <c r="I10" s="160"/>
      <c r="J10" s="160"/>
      <c r="K10" s="342"/>
      <c r="L10" s="167"/>
      <c r="M10" s="352" t="s">
        <v>89</v>
      </c>
      <c r="N10" s="353"/>
      <c r="O10" s="353"/>
      <c r="P10" s="353"/>
      <c r="Q10" s="353"/>
      <c r="R10" s="353"/>
      <c r="S10" s="353"/>
      <c r="T10" s="354"/>
      <c r="U10" s="5" t="s">
        <v>60</v>
      </c>
      <c r="V10" s="23" t="s">
        <v>43</v>
      </c>
      <c r="W10" s="22"/>
      <c r="Z10" s="6"/>
      <c r="AA10" s="200"/>
      <c r="AB10" s="200"/>
      <c r="AC10" s="200"/>
      <c r="AD10" s="200"/>
      <c r="AE10" s="200"/>
      <c r="AF10" s="200"/>
      <c r="AG10" s="200"/>
      <c r="AH10" s="200"/>
      <c r="AI10" s="6"/>
      <c r="AJ10" s="6"/>
      <c r="AK10" s="6"/>
    </row>
    <row r="11" spans="1:37" ht="15.75" x14ac:dyDescent="0.25">
      <c r="A11" s="332"/>
      <c r="B11" s="333"/>
      <c r="C11" s="333"/>
      <c r="D11" s="333"/>
      <c r="E11" s="333"/>
      <c r="F11" s="334"/>
      <c r="G11" s="341"/>
      <c r="H11" s="160"/>
      <c r="I11" s="160"/>
      <c r="J11" s="160"/>
      <c r="K11" s="342"/>
      <c r="L11" s="167"/>
      <c r="M11" s="359"/>
      <c r="N11" s="360"/>
      <c r="O11" s="360"/>
      <c r="P11" s="360"/>
      <c r="Q11" s="360"/>
      <c r="R11" s="360"/>
      <c r="S11" s="360"/>
      <c r="T11" s="361"/>
      <c r="U11" s="5"/>
      <c r="V11" s="31"/>
      <c r="W11" s="2"/>
      <c r="Z11" s="6"/>
      <c r="AA11" s="200"/>
      <c r="AB11" s="200"/>
      <c r="AC11" s="200"/>
      <c r="AD11" s="200"/>
      <c r="AE11" s="200"/>
      <c r="AF11" s="200"/>
      <c r="AG11" s="200"/>
      <c r="AH11" s="200"/>
      <c r="AI11" s="6"/>
      <c r="AJ11" s="6"/>
      <c r="AK11" s="6"/>
    </row>
    <row r="12" spans="1:37" ht="15.75" x14ac:dyDescent="0.25">
      <c r="A12" s="332"/>
      <c r="B12" s="333"/>
      <c r="C12" s="333"/>
      <c r="D12" s="333"/>
      <c r="E12" s="333"/>
      <c r="F12" s="334"/>
      <c r="G12" s="341"/>
      <c r="H12" s="160"/>
      <c r="I12" s="160"/>
      <c r="J12" s="160"/>
      <c r="K12" s="342"/>
      <c r="L12" s="167"/>
      <c r="M12" s="355" t="s">
        <v>39</v>
      </c>
      <c r="N12" s="356"/>
      <c r="O12" s="356"/>
      <c r="P12" s="356"/>
      <c r="Q12" s="356"/>
      <c r="R12" s="356"/>
      <c r="S12" s="356"/>
      <c r="T12" s="357"/>
      <c r="U12" s="5"/>
      <c r="V12" s="31"/>
      <c r="W12" s="2"/>
      <c r="Z12" s="6"/>
      <c r="AA12" s="200"/>
      <c r="AB12" s="200"/>
      <c r="AC12" s="200"/>
      <c r="AD12" s="200"/>
      <c r="AE12" s="200"/>
      <c r="AF12" s="200"/>
      <c r="AG12" s="200"/>
      <c r="AH12" s="200"/>
      <c r="AI12" s="6"/>
      <c r="AJ12" s="6"/>
      <c r="AK12" s="6"/>
    </row>
    <row r="13" spans="1:37" ht="15.75" x14ac:dyDescent="0.25">
      <c r="A13" s="332"/>
      <c r="B13" s="333"/>
      <c r="C13" s="333"/>
      <c r="D13" s="333"/>
      <c r="E13" s="333"/>
      <c r="F13" s="334"/>
      <c r="G13" s="341"/>
      <c r="H13" s="160"/>
      <c r="I13" s="160"/>
      <c r="J13" s="160"/>
      <c r="K13" s="342"/>
      <c r="L13" s="167"/>
      <c r="M13" s="18" t="s">
        <v>40</v>
      </c>
      <c r="N13" s="19"/>
      <c r="O13" s="19"/>
      <c r="P13" s="19"/>
      <c r="Q13" s="19"/>
      <c r="R13" s="19"/>
      <c r="S13" s="19"/>
      <c r="T13" s="20"/>
      <c r="U13" s="5" t="s">
        <v>44</v>
      </c>
      <c r="V13" s="30" t="s">
        <v>50</v>
      </c>
      <c r="W13" s="2">
        <v>1</v>
      </c>
      <c r="Z13" s="6"/>
      <c r="AA13" s="6"/>
      <c r="AB13" s="6"/>
      <c r="AC13" s="6"/>
      <c r="AD13" s="6"/>
      <c r="AE13" s="6"/>
      <c r="AF13" s="6"/>
      <c r="AG13" s="6"/>
      <c r="AH13" s="6"/>
      <c r="AI13" s="6"/>
      <c r="AJ13" s="6"/>
      <c r="AK13" s="6"/>
    </row>
    <row r="14" spans="1:37" ht="16.5" thickBot="1" x14ac:dyDescent="0.3">
      <c r="A14" s="335"/>
      <c r="B14" s="336"/>
      <c r="C14" s="336"/>
      <c r="D14" s="336"/>
      <c r="E14" s="336"/>
      <c r="F14" s="337"/>
      <c r="G14" s="343"/>
      <c r="H14" s="288"/>
      <c r="I14" s="288"/>
      <c r="J14" s="288"/>
      <c r="K14" s="344"/>
      <c r="L14" s="167"/>
      <c r="M14" s="21" t="s">
        <v>53</v>
      </c>
      <c r="N14" s="19"/>
      <c r="O14" s="19"/>
      <c r="P14" s="19"/>
      <c r="Q14" s="19"/>
      <c r="R14" s="19"/>
      <c r="S14" s="19"/>
      <c r="T14" s="20"/>
      <c r="U14" s="5" t="s">
        <v>45</v>
      </c>
      <c r="V14" s="30">
        <v>43266</v>
      </c>
      <c r="W14" s="2">
        <v>0</v>
      </c>
    </row>
    <row r="15" spans="1:37" ht="16.5" thickBot="1" x14ac:dyDescent="0.3">
      <c r="A15" s="362"/>
      <c r="B15" s="289"/>
      <c r="C15" s="289"/>
      <c r="D15" s="289"/>
      <c r="E15" s="289"/>
      <c r="F15" s="289"/>
      <c r="G15" s="289"/>
      <c r="H15" s="289"/>
      <c r="I15" s="289"/>
      <c r="J15" s="289"/>
      <c r="K15" s="289"/>
      <c r="L15" s="167"/>
      <c r="M15" s="21" t="s">
        <v>63</v>
      </c>
      <c r="N15" s="19"/>
      <c r="O15" s="19"/>
      <c r="P15" s="19"/>
      <c r="Q15" s="19"/>
      <c r="R15" s="19"/>
      <c r="S15" s="19"/>
      <c r="T15" s="20"/>
      <c r="U15" s="5" t="s">
        <v>41</v>
      </c>
      <c r="V15" s="32">
        <v>43266</v>
      </c>
      <c r="W15" s="2">
        <v>0</v>
      </c>
    </row>
    <row r="16" spans="1:37" ht="16.5" thickBot="1" x14ac:dyDescent="0.3">
      <c r="A16" s="41"/>
      <c r="B16" s="40"/>
      <c r="C16" s="40"/>
      <c r="D16" s="40"/>
      <c r="E16" s="40"/>
      <c r="F16" s="40"/>
      <c r="G16" s="40"/>
      <c r="H16" s="40"/>
      <c r="I16" s="40"/>
      <c r="J16" s="40"/>
      <c r="K16" s="40"/>
      <c r="L16" s="167"/>
      <c r="M16" s="21" t="s">
        <v>76</v>
      </c>
      <c r="N16" s="42"/>
      <c r="O16" s="42"/>
      <c r="P16" s="42"/>
      <c r="Q16" s="42"/>
      <c r="R16" s="42"/>
      <c r="S16" s="42"/>
      <c r="T16" s="43"/>
      <c r="U16" s="5" t="s">
        <v>41</v>
      </c>
      <c r="V16" s="32">
        <v>43266</v>
      </c>
      <c r="W16" s="2">
        <v>0.05</v>
      </c>
    </row>
    <row r="17" spans="1:23" ht="16.5" thickBot="1" x14ac:dyDescent="0.3">
      <c r="A17" s="26"/>
      <c r="B17" s="27"/>
      <c r="C17" s="27"/>
      <c r="D17" s="27"/>
      <c r="E17" s="27"/>
      <c r="F17" s="27"/>
      <c r="G17" s="27"/>
      <c r="H17" s="27"/>
      <c r="I17" s="27"/>
      <c r="J17" s="27"/>
      <c r="K17" s="27"/>
      <c r="L17" s="167"/>
      <c r="M17" s="21" t="s">
        <v>77</v>
      </c>
      <c r="N17" s="24"/>
      <c r="O17" s="24"/>
      <c r="P17" s="24"/>
      <c r="Q17" s="24"/>
      <c r="R17" s="24"/>
      <c r="S17" s="24"/>
      <c r="T17" s="25"/>
      <c r="U17" s="5" t="s">
        <v>41</v>
      </c>
      <c r="V17" s="32">
        <v>43266</v>
      </c>
      <c r="W17" s="2">
        <v>0.5</v>
      </c>
    </row>
    <row r="18" spans="1:23" ht="16.5" thickBot="1" x14ac:dyDescent="0.3">
      <c r="A18" s="295" t="s">
        <v>71</v>
      </c>
      <c r="B18" s="296"/>
      <c r="C18" s="296"/>
      <c r="D18" s="296"/>
      <c r="E18" s="297" t="s">
        <v>6</v>
      </c>
      <c r="F18" s="297"/>
      <c r="G18" s="297"/>
      <c r="H18" s="297"/>
      <c r="I18" s="297"/>
      <c r="J18" s="297"/>
      <c r="K18" s="298"/>
      <c r="L18" s="167"/>
      <c r="M18" s="8" t="s">
        <v>61</v>
      </c>
      <c r="N18" s="9"/>
      <c r="O18" s="9"/>
      <c r="P18" s="9"/>
      <c r="Q18" s="9"/>
      <c r="R18" s="9"/>
      <c r="S18" s="9"/>
      <c r="T18" s="10"/>
      <c r="U18" s="5"/>
      <c r="V18" s="30"/>
      <c r="W18" s="2"/>
    </row>
    <row r="19" spans="1:23" ht="30" customHeight="1" x14ac:dyDescent="0.25">
      <c r="A19" s="269" t="s">
        <v>75</v>
      </c>
      <c r="B19" s="270"/>
      <c r="C19" s="270"/>
      <c r="D19" s="270"/>
      <c r="E19" s="270"/>
      <c r="F19" s="271"/>
      <c r="G19" s="309"/>
      <c r="H19" s="309"/>
      <c r="I19" s="309"/>
      <c r="J19" s="309"/>
      <c r="K19" s="310"/>
      <c r="L19" s="167"/>
      <c r="M19" s="8"/>
      <c r="N19" s="9"/>
      <c r="O19" s="9"/>
      <c r="P19" s="9"/>
      <c r="Q19" s="9"/>
      <c r="R19" s="9"/>
      <c r="S19" s="9"/>
      <c r="T19" s="10"/>
      <c r="U19" s="5"/>
      <c r="V19" s="30"/>
      <c r="W19" s="2"/>
    </row>
    <row r="20" spans="1:23" ht="105" customHeight="1" x14ac:dyDescent="0.25">
      <c r="A20" s="272"/>
      <c r="B20" s="273"/>
      <c r="C20" s="273"/>
      <c r="D20" s="273"/>
      <c r="E20" s="273"/>
      <c r="F20" s="274"/>
      <c r="G20" s="363"/>
      <c r="H20" s="363"/>
      <c r="I20" s="363"/>
      <c r="J20" s="363"/>
      <c r="K20" s="364"/>
      <c r="L20" s="167"/>
      <c r="M20" s="369" t="s">
        <v>78</v>
      </c>
      <c r="N20" s="370"/>
      <c r="O20" s="370"/>
      <c r="P20" s="370"/>
      <c r="Q20" s="370"/>
      <c r="R20" s="370"/>
      <c r="S20" s="370"/>
      <c r="T20" s="371"/>
      <c r="U20" s="5" t="s">
        <v>41</v>
      </c>
      <c r="V20" s="30">
        <v>43257</v>
      </c>
      <c r="W20" s="2"/>
    </row>
    <row r="21" spans="1:23" ht="33.6" customHeight="1" x14ac:dyDescent="0.25">
      <c r="A21" s="272"/>
      <c r="B21" s="273"/>
      <c r="C21" s="273"/>
      <c r="D21" s="273"/>
      <c r="E21" s="273"/>
      <c r="F21" s="274"/>
      <c r="G21" s="363"/>
      <c r="H21" s="363"/>
      <c r="I21" s="363"/>
      <c r="J21" s="363"/>
      <c r="K21" s="364"/>
      <c r="L21" s="167"/>
      <c r="M21" s="280" t="s">
        <v>51</v>
      </c>
      <c r="N21" s="281"/>
      <c r="O21" s="281"/>
      <c r="P21" s="281"/>
      <c r="Q21" s="281"/>
      <c r="R21" s="281"/>
      <c r="S21" s="281"/>
      <c r="T21" s="282"/>
      <c r="U21" s="5" t="s">
        <v>46</v>
      </c>
      <c r="V21" s="30">
        <v>43360</v>
      </c>
      <c r="W21" s="2">
        <v>0</v>
      </c>
    </row>
    <row r="22" spans="1:23" ht="15.75" x14ac:dyDescent="0.25">
      <c r="A22" s="272"/>
      <c r="B22" s="273"/>
      <c r="C22" s="273"/>
      <c r="D22" s="273"/>
      <c r="E22" s="273"/>
      <c r="F22" s="274"/>
      <c r="G22" s="363"/>
      <c r="H22" s="363"/>
      <c r="I22" s="363"/>
      <c r="J22" s="363"/>
      <c r="K22" s="364"/>
      <c r="L22" s="167"/>
      <c r="M22" s="21" t="s">
        <v>47</v>
      </c>
      <c r="N22" s="9"/>
      <c r="O22" s="9"/>
      <c r="P22" s="9"/>
      <c r="Q22" s="9"/>
      <c r="R22" s="9"/>
      <c r="S22" s="9"/>
      <c r="T22" s="10"/>
      <c r="U22" s="5" t="s">
        <v>49</v>
      </c>
      <c r="V22" s="30" t="s">
        <v>48</v>
      </c>
      <c r="W22" s="2"/>
    </row>
    <row r="23" spans="1:23" ht="15.75" x14ac:dyDescent="0.25">
      <c r="A23" s="272"/>
      <c r="B23" s="273"/>
      <c r="C23" s="273"/>
      <c r="D23" s="273"/>
      <c r="E23" s="273"/>
      <c r="F23" s="274"/>
      <c r="G23" s="363"/>
      <c r="H23" s="363"/>
      <c r="I23" s="363"/>
      <c r="J23" s="363"/>
      <c r="K23" s="364"/>
      <c r="L23" s="167"/>
      <c r="M23" s="8"/>
      <c r="N23" s="9"/>
      <c r="O23" s="9"/>
      <c r="P23" s="9"/>
      <c r="Q23" s="9"/>
      <c r="R23" s="9"/>
      <c r="S23" s="9"/>
      <c r="T23" s="10"/>
      <c r="U23" s="5"/>
      <c r="V23" s="32"/>
      <c r="W23" s="2"/>
    </row>
    <row r="24" spans="1:23" ht="15.75" x14ac:dyDescent="0.25">
      <c r="A24" s="272"/>
      <c r="B24" s="273"/>
      <c r="C24" s="273"/>
      <c r="D24" s="273"/>
      <c r="E24" s="273"/>
      <c r="F24" s="274"/>
      <c r="G24" s="363"/>
      <c r="H24" s="363"/>
      <c r="I24" s="363"/>
      <c r="J24" s="363"/>
      <c r="K24" s="364"/>
      <c r="L24" s="167"/>
      <c r="M24" s="8" t="s">
        <v>26</v>
      </c>
      <c r="N24" s="9"/>
      <c r="O24" s="9"/>
      <c r="P24" s="9"/>
      <c r="Q24" s="9"/>
      <c r="R24" s="9"/>
      <c r="S24" s="9"/>
      <c r="T24" s="10"/>
      <c r="U24" s="5"/>
      <c r="V24" s="30"/>
      <c r="W24" s="2"/>
    </row>
    <row r="25" spans="1:23" ht="15.75" x14ac:dyDescent="0.25">
      <c r="A25" s="272"/>
      <c r="B25" s="273"/>
      <c r="C25" s="273"/>
      <c r="D25" s="273"/>
      <c r="E25" s="273"/>
      <c r="F25" s="274"/>
      <c r="G25" s="363"/>
      <c r="H25" s="363"/>
      <c r="I25" s="363"/>
      <c r="J25" s="363"/>
      <c r="K25" s="364"/>
      <c r="L25" s="167"/>
      <c r="M25" s="21" t="s">
        <v>65</v>
      </c>
      <c r="N25" s="9"/>
      <c r="O25" s="9"/>
      <c r="P25" s="9"/>
      <c r="Q25" s="9"/>
      <c r="R25" s="9"/>
      <c r="S25" s="9"/>
      <c r="T25" s="10"/>
      <c r="U25" s="5" t="s">
        <v>49</v>
      </c>
      <c r="V25" s="31"/>
      <c r="W25" s="2"/>
    </row>
    <row r="26" spans="1:23" x14ac:dyDescent="0.25">
      <c r="A26" s="272"/>
      <c r="B26" s="273"/>
      <c r="C26" s="273"/>
      <c r="D26" s="273"/>
      <c r="E26" s="273"/>
      <c r="F26" s="274"/>
      <c r="G26" s="363"/>
      <c r="H26" s="363"/>
      <c r="I26" s="363"/>
      <c r="J26" s="363"/>
      <c r="K26" s="364"/>
      <c r="L26" s="167"/>
      <c r="M26" s="11"/>
      <c r="N26" s="35">
        <v>-1935</v>
      </c>
      <c r="O26" s="12"/>
      <c r="P26" s="12"/>
      <c r="Q26" s="12"/>
      <c r="R26" s="12"/>
      <c r="S26" s="12"/>
      <c r="T26" s="13"/>
      <c r="U26" s="3"/>
      <c r="V26" s="28" t="s">
        <v>50</v>
      </c>
      <c r="W26" s="2">
        <v>1</v>
      </c>
    </row>
    <row r="27" spans="1:23" x14ac:dyDescent="0.25">
      <c r="A27" s="272"/>
      <c r="B27" s="273"/>
      <c r="C27" s="273"/>
      <c r="D27" s="273"/>
      <c r="E27" s="273"/>
      <c r="F27" s="274"/>
      <c r="G27" s="363"/>
      <c r="H27" s="363"/>
      <c r="I27" s="363"/>
      <c r="J27" s="363"/>
      <c r="K27" s="364"/>
      <c r="L27" s="167"/>
      <c r="M27" s="11"/>
      <c r="N27" s="34">
        <v>-1936</v>
      </c>
      <c r="O27" s="12"/>
      <c r="P27" s="12"/>
      <c r="Q27" s="12"/>
      <c r="R27" s="12"/>
      <c r="S27" s="12"/>
      <c r="T27" s="13"/>
      <c r="U27" s="3"/>
      <c r="V27" s="28" t="s">
        <v>64</v>
      </c>
      <c r="W27" s="2">
        <v>1</v>
      </c>
    </row>
    <row r="28" spans="1:23" x14ac:dyDescent="0.25">
      <c r="A28" s="272"/>
      <c r="B28" s="273"/>
      <c r="C28" s="273"/>
      <c r="D28" s="273"/>
      <c r="E28" s="273"/>
      <c r="F28" s="274"/>
      <c r="G28" s="363"/>
      <c r="H28" s="363"/>
      <c r="I28" s="363"/>
      <c r="J28" s="363"/>
      <c r="K28" s="364"/>
      <c r="L28" s="167"/>
      <c r="M28" s="37"/>
      <c r="N28" s="33">
        <v>-1938</v>
      </c>
      <c r="O28" s="15"/>
      <c r="P28" s="15"/>
      <c r="Q28" s="15"/>
      <c r="R28" s="15"/>
      <c r="S28" s="15"/>
      <c r="T28" s="16"/>
      <c r="U28" s="3"/>
      <c r="V28" s="38">
        <v>43259</v>
      </c>
      <c r="W28" s="2">
        <v>0.05</v>
      </c>
    </row>
    <row r="29" spans="1:23" x14ac:dyDescent="0.25">
      <c r="A29" s="272"/>
      <c r="B29" s="273"/>
      <c r="C29" s="273"/>
      <c r="D29" s="273"/>
      <c r="E29" s="273"/>
      <c r="F29" s="274"/>
      <c r="G29" s="365"/>
      <c r="H29" s="365"/>
      <c r="I29" s="365"/>
      <c r="J29" s="365"/>
      <c r="K29" s="366"/>
      <c r="L29" s="167"/>
      <c r="M29" s="37"/>
      <c r="N29" s="34"/>
      <c r="O29" s="15"/>
      <c r="P29" s="15"/>
      <c r="Q29" s="15"/>
      <c r="R29" s="15"/>
      <c r="S29" s="15"/>
      <c r="T29" s="16"/>
      <c r="U29" s="3"/>
      <c r="V29" s="28"/>
      <c r="W29" s="36"/>
    </row>
    <row r="30" spans="1:23" x14ac:dyDescent="0.25">
      <c r="A30" s="272"/>
      <c r="B30" s="273"/>
      <c r="C30" s="273"/>
      <c r="D30" s="273"/>
      <c r="E30" s="273"/>
      <c r="F30" s="274"/>
      <c r="G30" s="365"/>
      <c r="H30" s="365"/>
      <c r="I30" s="365"/>
      <c r="J30" s="365"/>
      <c r="K30" s="366"/>
      <c r="L30" s="167"/>
      <c r="M30" s="39" t="s">
        <v>62</v>
      </c>
      <c r="N30" s="34"/>
      <c r="O30" s="15"/>
      <c r="P30" s="15"/>
      <c r="Q30" s="15"/>
      <c r="R30" s="15"/>
      <c r="S30" s="15"/>
      <c r="T30" s="16"/>
      <c r="U30" s="3"/>
      <c r="V30" s="28"/>
      <c r="W30" s="36"/>
    </row>
    <row r="31" spans="1:23" x14ac:dyDescent="0.25">
      <c r="A31" s="272"/>
      <c r="B31" s="273"/>
      <c r="C31" s="273"/>
      <c r="D31" s="273"/>
      <c r="E31" s="273"/>
      <c r="F31" s="274"/>
      <c r="G31" s="365"/>
      <c r="H31" s="365"/>
      <c r="I31" s="365"/>
      <c r="J31" s="365"/>
      <c r="K31" s="366"/>
      <c r="L31" s="167"/>
      <c r="M31" s="37" t="s">
        <v>55</v>
      </c>
      <c r="N31" s="34"/>
      <c r="O31" s="15"/>
      <c r="P31" s="15"/>
      <c r="Q31" s="15"/>
      <c r="R31" s="15"/>
      <c r="S31" s="15"/>
      <c r="T31" s="16"/>
      <c r="U31" s="3" t="s">
        <v>36</v>
      </c>
      <c r="V31" s="28" t="s">
        <v>57</v>
      </c>
      <c r="W31" s="36">
        <v>1</v>
      </c>
    </row>
    <row r="32" spans="1:23" x14ac:dyDescent="0.25">
      <c r="A32" s="272"/>
      <c r="B32" s="273"/>
      <c r="C32" s="273"/>
      <c r="D32" s="273"/>
      <c r="E32" s="273"/>
      <c r="F32" s="274"/>
      <c r="G32" s="365"/>
      <c r="H32" s="365"/>
      <c r="I32" s="365"/>
      <c r="J32" s="365"/>
      <c r="K32" s="366"/>
      <c r="L32" s="167"/>
      <c r="M32" s="37" t="s">
        <v>58</v>
      </c>
      <c r="N32" s="34"/>
      <c r="O32" s="15"/>
      <c r="P32" s="15"/>
      <c r="Q32" s="15"/>
      <c r="R32" s="15"/>
      <c r="S32" s="15"/>
      <c r="T32" s="16"/>
      <c r="U32" s="3" t="s">
        <v>56</v>
      </c>
      <c r="V32" s="28" t="s">
        <v>57</v>
      </c>
      <c r="W32" s="36">
        <v>1</v>
      </c>
    </row>
    <row r="33" spans="1:23" ht="15.75" thickBot="1" x14ac:dyDescent="0.3">
      <c r="A33" s="275"/>
      <c r="B33" s="276"/>
      <c r="C33" s="276"/>
      <c r="D33" s="276"/>
      <c r="E33" s="276"/>
      <c r="F33" s="277"/>
      <c r="G33" s="367"/>
      <c r="H33" s="367"/>
      <c r="I33" s="367"/>
      <c r="J33" s="367"/>
      <c r="K33" s="368"/>
      <c r="L33" s="167"/>
      <c r="M33" s="14" t="s">
        <v>59</v>
      </c>
      <c r="N33" s="12"/>
      <c r="O33" s="12"/>
      <c r="P33" s="12"/>
      <c r="Q33" s="12"/>
      <c r="R33" s="12"/>
      <c r="S33" s="12"/>
      <c r="T33" s="13"/>
      <c r="U33" s="3" t="s">
        <v>36</v>
      </c>
      <c r="V33" s="28">
        <v>43252</v>
      </c>
      <c r="W33" s="1">
        <v>50</v>
      </c>
    </row>
    <row r="34" spans="1:23" ht="15.75" thickBot="1" x14ac:dyDescent="0.3">
      <c r="A34" s="286"/>
      <c r="B34" s="287"/>
      <c r="C34" s="287"/>
      <c r="D34" s="287"/>
      <c r="E34" s="287"/>
      <c r="F34" s="287"/>
      <c r="G34" s="287"/>
      <c r="H34" s="287"/>
      <c r="I34" s="287"/>
      <c r="J34" s="287"/>
      <c r="K34" s="287"/>
      <c r="L34" s="167"/>
      <c r="M34" s="288"/>
      <c r="N34" s="288"/>
      <c r="O34" s="288"/>
      <c r="P34" s="288"/>
      <c r="Q34" s="288"/>
      <c r="R34" s="288"/>
      <c r="S34" s="288"/>
      <c r="T34" s="288"/>
      <c r="U34" s="289"/>
      <c r="V34" s="289"/>
      <c r="W34" s="290"/>
    </row>
    <row r="35" spans="1:23" ht="16.5" customHeight="1" thickBot="1" x14ac:dyDescent="0.3">
      <c r="A35" s="291" t="s">
        <v>5</v>
      </c>
      <c r="B35" s="292"/>
      <c r="C35" s="292"/>
      <c r="D35" s="292"/>
      <c r="E35" s="293" t="s">
        <v>4</v>
      </c>
      <c r="F35" s="293"/>
      <c r="G35" s="293"/>
      <c r="H35" s="293"/>
      <c r="I35" s="293"/>
      <c r="J35" s="293"/>
      <c r="K35" s="294"/>
      <c r="L35" s="167"/>
      <c r="M35" s="295" t="s">
        <v>3</v>
      </c>
      <c r="N35" s="296"/>
      <c r="O35" s="296"/>
      <c r="P35" s="296"/>
      <c r="Q35" s="297"/>
      <c r="R35" s="297"/>
      <c r="S35" s="297"/>
      <c r="T35" s="297"/>
      <c r="U35" s="297"/>
      <c r="V35" s="297"/>
      <c r="W35" s="298"/>
    </row>
    <row r="36" spans="1:23" ht="15" customHeight="1" x14ac:dyDescent="0.25">
      <c r="A36" s="379" t="s">
        <v>52</v>
      </c>
      <c r="B36" s="372"/>
      <c r="C36" s="372"/>
      <c r="D36" s="372"/>
      <c r="E36" s="372"/>
      <c r="F36" s="372"/>
      <c r="G36" s="372"/>
      <c r="H36" s="372"/>
      <c r="I36" s="372"/>
      <c r="J36" s="372"/>
      <c r="K36" s="380"/>
      <c r="L36" s="167"/>
      <c r="M36" s="379"/>
      <c r="N36" s="372"/>
      <c r="O36" s="372"/>
      <c r="P36" s="372"/>
      <c r="Q36" s="372"/>
      <c r="R36" s="373"/>
      <c r="S36" s="373"/>
      <c r="T36" s="373"/>
      <c r="U36" s="373"/>
      <c r="V36" s="373"/>
      <c r="W36" s="374"/>
    </row>
    <row r="37" spans="1:23" x14ac:dyDescent="0.25">
      <c r="A37" s="381"/>
      <c r="B37" s="382"/>
      <c r="C37" s="382"/>
      <c r="D37" s="382"/>
      <c r="E37" s="382"/>
      <c r="F37" s="382"/>
      <c r="G37" s="382"/>
      <c r="H37" s="382"/>
      <c r="I37" s="382"/>
      <c r="J37" s="382"/>
      <c r="K37" s="383"/>
      <c r="L37" s="167"/>
      <c r="M37" s="381"/>
      <c r="N37" s="382"/>
      <c r="O37" s="382"/>
      <c r="P37" s="382"/>
      <c r="Q37" s="375"/>
      <c r="R37" s="375"/>
      <c r="S37" s="375"/>
      <c r="T37" s="375"/>
      <c r="U37" s="375"/>
      <c r="V37" s="375"/>
      <c r="W37" s="376"/>
    </row>
    <row r="38" spans="1:23" x14ac:dyDescent="0.25">
      <c r="A38" s="381"/>
      <c r="B38" s="382"/>
      <c r="C38" s="382"/>
      <c r="D38" s="382"/>
      <c r="E38" s="382"/>
      <c r="F38" s="382"/>
      <c r="G38" s="382"/>
      <c r="H38" s="382"/>
      <c r="I38" s="382"/>
      <c r="J38" s="382"/>
      <c r="K38" s="383"/>
      <c r="L38" s="167"/>
      <c r="M38" s="381"/>
      <c r="N38" s="382"/>
      <c r="O38" s="382"/>
      <c r="P38" s="382"/>
      <c r="Q38" s="375"/>
      <c r="R38" s="375"/>
      <c r="S38" s="375"/>
      <c r="T38" s="375"/>
      <c r="U38" s="375"/>
      <c r="V38" s="375"/>
      <c r="W38" s="376"/>
    </row>
    <row r="39" spans="1:23" x14ac:dyDescent="0.25">
      <c r="A39" s="381"/>
      <c r="B39" s="382"/>
      <c r="C39" s="382"/>
      <c r="D39" s="382"/>
      <c r="E39" s="382"/>
      <c r="F39" s="382"/>
      <c r="G39" s="382"/>
      <c r="H39" s="382"/>
      <c r="I39" s="382"/>
      <c r="J39" s="382"/>
      <c r="K39" s="383"/>
      <c r="L39" s="167"/>
      <c r="M39" s="381"/>
      <c r="N39" s="382"/>
      <c r="O39" s="382"/>
      <c r="P39" s="382"/>
      <c r="Q39" s="375"/>
      <c r="R39" s="375"/>
      <c r="S39" s="375"/>
      <c r="T39" s="375"/>
      <c r="U39" s="375"/>
      <c r="V39" s="375"/>
      <c r="W39" s="376"/>
    </row>
    <row r="40" spans="1:23" x14ac:dyDescent="0.25">
      <c r="A40" s="381"/>
      <c r="B40" s="382"/>
      <c r="C40" s="382"/>
      <c r="D40" s="382"/>
      <c r="E40" s="382"/>
      <c r="F40" s="382"/>
      <c r="G40" s="382"/>
      <c r="H40" s="382"/>
      <c r="I40" s="382"/>
      <c r="J40" s="382"/>
      <c r="K40" s="383"/>
      <c r="L40" s="167"/>
      <c r="M40" s="381"/>
      <c r="N40" s="382"/>
      <c r="O40" s="382"/>
      <c r="P40" s="382"/>
      <c r="Q40" s="375"/>
      <c r="R40" s="375"/>
      <c r="S40" s="375"/>
      <c r="T40" s="375"/>
      <c r="U40" s="375"/>
      <c r="V40" s="375"/>
      <c r="W40" s="376"/>
    </row>
    <row r="41" spans="1:23" x14ac:dyDescent="0.25">
      <c r="A41" s="381"/>
      <c r="B41" s="382"/>
      <c r="C41" s="382"/>
      <c r="D41" s="382"/>
      <c r="E41" s="382"/>
      <c r="F41" s="382"/>
      <c r="G41" s="382"/>
      <c r="H41" s="382"/>
      <c r="I41" s="382"/>
      <c r="J41" s="382"/>
      <c r="K41" s="383"/>
      <c r="L41" s="167"/>
      <c r="M41" s="381"/>
      <c r="N41" s="382"/>
      <c r="O41" s="382"/>
      <c r="P41" s="382"/>
      <c r="Q41" s="375"/>
      <c r="R41" s="375"/>
      <c r="S41" s="375"/>
      <c r="T41" s="375"/>
      <c r="U41" s="375"/>
      <c r="V41" s="375"/>
      <c r="W41" s="376"/>
    </row>
    <row r="42" spans="1:23" x14ac:dyDescent="0.25">
      <c r="A42" s="381"/>
      <c r="B42" s="382"/>
      <c r="C42" s="382"/>
      <c r="D42" s="382"/>
      <c r="E42" s="382"/>
      <c r="F42" s="382"/>
      <c r="G42" s="382"/>
      <c r="H42" s="382"/>
      <c r="I42" s="382"/>
      <c r="J42" s="382"/>
      <c r="K42" s="383"/>
      <c r="L42" s="167"/>
      <c r="M42" s="381"/>
      <c r="N42" s="382"/>
      <c r="O42" s="382"/>
      <c r="P42" s="382"/>
      <c r="Q42" s="375"/>
      <c r="R42" s="375"/>
      <c r="S42" s="375"/>
      <c r="T42" s="375"/>
      <c r="U42" s="375"/>
      <c r="V42" s="375"/>
      <c r="W42" s="376"/>
    </row>
    <row r="43" spans="1:23" x14ac:dyDescent="0.25">
      <c r="A43" s="381"/>
      <c r="B43" s="382"/>
      <c r="C43" s="382"/>
      <c r="D43" s="382"/>
      <c r="E43" s="382"/>
      <c r="F43" s="382"/>
      <c r="G43" s="382"/>
      <c r="H43" s="382"/>
      <c r="I43" s="382"/>
      <c r="J43" s="382"/>
      <c r="K43" s="383"/>
      <c r="L43" s="167"/>
      <c r="M43" s="381"/>
      <c r="N43" s="382"/>
      <c r="O43" s="382"/>
      <c r="P43" s="382"/>
      <c r="Q43" s="375"/>
      <c r="R43" s="375"/>
      <c r="S43" s="375"/>
      <c r="T43" s="375"/>
      <c r="U43" s="375"/>
      <c r="V43" s="375"/>
      <c r="W43" s="376"/>
    </row>
    <row r="44" spans="1:23" x14ac:dyDescent="0.25">
      <c r="A44" s="381"/>
      <c r="B44" s="382"/>
      <c r="C44" s="382"/>
      <c r="D44" s="382"/>
      <c r="E44" s="382"/>
      <c r="F44" s="382"/>
      <c r="G44" s="382"/>
      <c r="H44" s="382"/>
      <c r="I44" s="382"/>
      <c r="J44" s="382"/>
      <c r="K44" s="383"/>
      <c r="L44" s="167"/>
      <c r="M44" s="381"/>
      <c r="N44" s="382"/>
      <c r="O44" s="382"/>
      <c r="P44" s="382"/>
      <c r="Q44" s="375"/>
      <c r="R44" s="375"/>
      <c r="S44" s="375"/>
      <c r="T44" s="375"/>
      <c r="U44" s="375"/>
      <c r="V44" s="375"/>
      <c r="W44" s="376"/>
    </row>
    <row r="45" spans="1:23" ht="138" customHeight="1" thickBot="1" x14ac:dyDescent="0.3">
      <c r="A45" s="384"/>
      <c r="B45" s="385"/>
      <c r="C45" s="385"/>
      <c r="D45" s="385"/>
      <c r="E45" s="385"/>
      <c r="F45" s="385"/>
      <c r="G45" s="385"/>
      <c r="H45" s="385"/>
      <c r="I45" s="385"/>
      <c r="J45" s="385"/>
      <c r="K45" s="386"/>
      <c r="L45" s="167"/>
      <c r="M45" s="384"/>
      <c r="N45" s="385"/>
      <c r="O45" s="385"/>
      <c r="P45" s="385"/>
      <c r="Q45" s="377"/>
      <c r="R45" s="377"/>
      <c r="S45" s="377"/>
      <c r="T45" s="377"/>
      <c r="U45" s="377"/>
      <c r="V45" s="377"/>
      <c r="W45" s="378"/>
    </row>
    <row r="46" spans="1:23" ht="15.75" thickBot="1" x14ac:dyDescent="0.3">
      <c r="A46" s="295" t="s">
        <v>2</v>
      </c>
      <c r="B46" s="296"/>
      <c r="C46" s="296"/>
      <c r="D46" s="296"/>
      <c r="E46" s="387" t="s">
        <v>1</v>
      </c>
      <c r="F46" s="387"/>
      <c r="G46" s="387"/>
      <c r="H46" s="387"/>
      <c r="I46" s="387"/>
      <c r="J46" s="387"/>
      <c r="K46" s="388"/>
      <c r="L46" s="167"/>
      <c r="M46" s="389" t="s">
        <v>0</v>
      </c>
      <c r="N46" s="390"/>
      <c r="O46" s="390"/>
      <c r="P46" s="390"/>
      <c r="Q46" s="390"/>
      <c r="R46" s="390"/>
      <c r="S46" s="390"/>
      <c r="T46" s="390"/>
      <c r="U46" s="390"/>
      <c r="V46" s="390"/>
      <c r="W46" s="391"/>
    </row>
    <row r="47" spans="1:23" x14ac:dyDescent="0.25">
      <c r="A47" s="283" t="s">
        <v>24</v>
      </c>
      <c r="B47" s="284"/>
      <c r="C47" s="284"/>
      <c r="D47" s="284"/>
      <c r="E47" s="284"/>
      <c r="F47" s="284"/>
      <c r="G47" s="284"/>
      <c r="H47" s="284"/>
      <c r="I47" s="284"/>
      <c r="J47" s="284"/>
      <c r="K47" s="285"/>
      <c r="L47" s="167"/>
      <c r="M47" s="283"/>
      <c r="N47" s="284"/>
      <c r="O47" s="284"/>
      <c r="P47" s="284"/>
      <c r="Q47" s="284"/>
      <c r="R47" s="284"/>
      <c r="S47" s="284"/>
      <c r="T47" s="284"/>
      <c r="U47" s="284"/>
      <c r="V47" s="284"/>
      <c r="W47" s="285"/>
    </row>
    <row r="48" spans="1:23" x14ac:dyDescent="0.25">
      <c r="A48" s="299" t="s">
        <v>25</v>
      </c>
      <c r="B48" s="200"/>
      <c r="C48" s="200"/>
      <c r="D48" s="200"/>
      <c r="E48" s="200"/>
      <c r="F48" s="200"/>
      <c r="G48" s="200"/>
      <c r="H48" s="200"/>
      <c r="I48" s="200"/>
      <c r="J48" s="200"/>
      <c r="K48" s="300"/>
      <c r="L48" s="167"/>
      <c r="M48" s="299"/>
      <c r="N48" s="200"/>
      <c r="O48" s="200"/>
      <c r="P48" s="200"/>
      <c r="Q48" s="200"/>
      <c r="R48" s="200"/>
      <c r="S48" s="200"/>
      <c r="T48" s="200"/>
      <c r="U48" s="200"/>
      <c r="V48" s="200"/>
      <c r="W48" s="300"/>
    </row>
    <row r="49" spans="1:23" x14ac:dyDescent="0.25">
      <c r="A49" s="299" t="s">
        <v>34</v>
      </c>
      <c r="B49" s="200"/>
      <c r="C49" s="200"/>
      <c r="D49" s="200"/>
      <c r="E49" s="200"/>
      <c r="F49" s="200"/>
      <c r="G49" s="200"/>
      <c r="H49" s="200"/>
      <c r="I49" s="200"/>
      <c r="J49" s="200"/>
      <c r="K49" s="300"/>
      <c r="L49" s="167"/>
      <c r="M49" s="299"/>
      <c r="N49" s="200"/>
      <c r="O49" s="200"/>
      <c r="P49" s="200"/>
      <c r="Q49" s="200"/>
      <c r="R49" s="200"/>
      <c r="S49" s="200"/>
      <c r="T49" s="200"/>
      <c r="U49" s="200"/>
      <c r="V49" s="200"/>
      <c r="W49" s="300"/>
    </row>
    <row r="50" spans="1:23" x14ac:dyDescent="0.25">
      <c r="A50" s="299" t="s">
        <v>37</v>
      </c>
      <c r="B50" s="200"/>
      <c r="C50" s="200"/>
      <c r="D50" s="200"/>
      <c r="E50" s="200"/>
      <c r="F50" s="200"/>
      <c r="G50" s="200"/>
      <c r="H50" s="200"/>
      <c r="I50" s="200"/>
      <c r="J50" s="200"/>
      <c r="K50" s="300"/>
      <c r="L50" s="167"/>
      <c r="M50" s="299"/>
      <c r="N50" s="200"/>
      <c r="O50" s="200"/>
      <c r="P50" s="200"/>
      <c r="Q50" s="200"/>
      <c r="R50" s="200"/>
      <c r="S50" s="200"/>
      <c r="T50" s="200"/>
      <c r="U50" s="200"/>
      <c r="V50" s="200"/>
      <c r="W50" s="300"/>
    </row>
    <row r="51" spans="1:23" x14ac:dyDescent="0.25">
      <c r="A51" s="299" t="s">
        <v>35</v>
      </c>
      <c r="B51" s="200"/>
      <c r="C51" s="200"/>
      <c r="D51" s="200"/>
      <c r="E51" s="200"/>
      <c r="F51" s="200"/>
      <c r="G51" s="200"/>
      <c r="H51" s="200"/>
      <c r="I51" s="200"/>
      <c r="J51" s="200"/>
      <c r="K51" s="300"/>
      <c r="L51" s="167"/>
      <c r="M51" s="299"/>
      <c r="N51" s="200"/>
      <c r="O51" s="200"/>
      <c r="P51" s="200"/>
      <c r="Q51" s="200"/>
      <c r="R51" s="200"/>
      <c r="S51" s="200"/>
      <c r="T51" s="200"/>
      <c r="U51" s="200"/>
      <c r="V51" s="200"/>
      <c r="W51" s="300"/>
    </row>
    <row r="52" spans="1:23" ht="15.75" thickBot="1" x14ac:dyDescent="0.3">
      <c r="A52" s="301" t="s">
        <v>54</v>
      </c>
      <c r="B52" s="302"/>
      <c r="C52" s="302"/>
      <c r="D52" s="302"/>
      <c r="E52" s="302"/>
      <c r="F52" s="302"/>
      <c r="G52" s="302"/>
      <c r="H52" s="302"/>
      <c r="I52" s="302"/>
      <c r="J52" s="302"/>
      <c r="K52" s="303"/>
      <c r="L52" s="168"/>
      <c r="M52" s="301"/>
      <c r="N52" s="302"/>
      <c r="O52" s="302"/>
      <c r="P52" s="302"/>
      <c r="Q52" s="302"/>
      <c r="R52" s="302"/>
      <c r="S52" s="302"/>
      <c r="T52" s="302"/>
      <c r="U52" s="302"/>
      <c r="V52" s="302"/>
      <c r="W52" s="303"/>
    </row>
    <row r="54" spans="1:23" ht="18.75" x14ac:dyDescent="0.3">
      <c r="B54" s="48" t="s">
        <v>33</v>
      </c>
    </row>
    <row r="55" spans="1:23" x14ac:dyDescent="0.25">
      <c r="B55">
        <v>1</v>
      </c>
      <c r="C55" t="s">
        <v>30</v>
      </c>
    </row>
    <row r="56" spans="1:23" x14ac:dyDescent="0.25">
      <c r="B56">
        <v>2</v>
      </c>
      <c r="C56" t="s">
        <v>29</v>
      </c>
      <c r="N56" s="278" t="s">
        <v>74</v>
      </c>
      <c r="O56" s="279"/>
      <c r="P56" s="279"/>
      <c r="Q56" s="279"/>
      <c r="R56" s="279"/>
    </row>
    <row r="57" spans="1:23" x14ac:dyDescent="0.25">
      <c r="B57">
        <v>3</v>
      </c>
      <c r="C57" t="s">
        <v>31</v>
      </c>
      <c r="N57" s="44" t="s">
        <v>68</v>
      </c>
      <c r="O57" s="44" t="s">
        <v>69</v>
      </c>
      <c r="P57" s="44" t="s">
        <v>73</v>
      </c>
      <c r="Q57" s="44" t="s">
        <v>70</v>
      </c>
      <c r="R57" s="44" t="s">
        <v>87</v>
      </c>
    </row>
    <row r="58" spans="1:23" x14ac:dyDescent="0.25">
      <c r="B58">
        <v>4</v>
      </c>
      <c r="C58" t="s">
        <v>32</v>
      </c>
      <c r="N58" s="44" t="s">
        <v>66</v>
      </c>
      <c r="O58" s="45">
        <v>0.44</v>
      </c>
      <c r="P58" s="45">
        <v>0.35</v>
      </c>
      <c r="Q58" s="44">
        <v>9</v>
      </c>
      <c r="R58" s="44"/>
    </row>
    <row r="59" spans="1:23" x14ac:dyDescent="0.25">
      <c r="N59" s="46">
        <v>43206</v>
      </c>
      <c r="O59" s="45">
        <v>0.61</v>
      </c>
      <c r="P59" s="45">
        <v>0.875</v>
      </c>
      <c r="Q59" s="44">
        <v>13</v>
      </c>
      <c r="R59" s="44"/>
    </row>
    <row r="60" spans="1:23" ht="18.75" x14ac:dyDescent="0.3">
      <c r="B60" s="268" t="s">
        <v>86</v>
      </c>
      <c r="C60" s="268"/>
      <c r="D60" s="268"/>
      <c r="E60" s="268"/>
      <c r="F60" s="268"/>
      <c r="G60" s="268"/>
      <c r="N60" s="46">
        <v>43213</v>
      </c>
      <c r="O60" s="45">
        <v>0.46</v>
      </c>
      <c r="P60" s="45">
        <v>0.72099999999999997</v>
      </c>
      <c r="Q60" s="44">
        <v>8</v>
      </c>
      <c r="R60" s="44"/>
    </row>
    <row r="61" spans="1:23" x14ac:dyDescent="0.25">
      <c r="B61">
        <v>1</v>
      </c>
      <c r="C61" t="s">
        <v>79</v>
      </c>
      <c r="N61" s="46">
        <v>43220</v>
      </c>
      <c r="O61" s="45">
        <v>0.48</v>
      </c>
      <c r="P61" s="45">
        <v>0.92500000000000004</v>
      </c>
      <c r="Q61" s="44">
        <v>7</v>
      </c>
      <c r="R61" s="44"/>
    </row>
    <row r="62" spans="1:23" x14ac:dyDescent="0.25">
      <c r="B62">
        <v>2</v>
      </c>
      <c r="C62" t="s">
        <v>80</v>
      </c>
      <c r="N62" s="46">
        <v>43227</v>
      </c>
      <c r="O62" s="45">
        <v>0.48</v>
      </c>
      <c r="P62" s="45">
        <v>0.90800000000000003</v>
      </c>
      <c r="Q62" s="44">
        <v>8</v>
      </c>
      <c r="R62" s="44"/>
    </row>
    <row r="63" spans="1:23" x14ac:dyDescent="0.25">
      <c r="B63">
        <v>3</v>
      </c>
      <c r="C63" t="s">
        <v>81</v>
      </c>
      <c r="N63" s="46">
        <v>43234</v>
      </c>
      <c r="O63" s="45">
        <v>0.77</v>
      </c>
      <c r="P63" s="45">
        <v>0.88400000000000001</v>
      </c>
      <c r="Q63" s="44">
        <v>7</v>
      </c>
      <c r="R63" s="44"/>
    </row>
    <row r="64" spans="1:23" x14ac:dyDescent="0.25">
      <c r="B64" s="49">
        <v>4</v>
      </c>
      <c r="C64" s="49" t="s">
        <v>94</v>
      </c>
      <c r="N64" s="46">
        <v>43241</v>
      </c>
      <c r="O64" s="45">
        <v>0.73</v>
      </c>
      <c r="P64" s="45">
        <v>0.98599999999999999</v>
      </c>
      <c r="Q64" s="44">
        <v>7</v>
      </c>
      <c r="R64" s="44"/>
    </row>
    <row r="65" spans="1:18" x14ac:dyDescent="0.25">
      <c r="B65" s="47">
        <v>5</v>
      </c>
      <c r="C65" s="47" t="s">
        <v>82</v>
      </c>
      <c r="D65" s="47"/>
      <c r="G65" t="s">
        <v>90</v>
      </c>
      <c r="N65" s="46">
        <v>43248</v>
      </c>
      <c r="O65" s="45">
        <v>0.75</v>
      </c>
      <c r="P65" s="45">
        <v>0.77100000000000002</v>
      </c>
      <c r="Q65" s="44">
        <v>6</v>
      </c>
      <c r="R65" s="44"/>
    </row>
    <row r="66" spans="1:18" x14ac:dyDescent="0.25">
      <c r="B66" s="47"/>
      <c r="C66" s="47" t="s">
        <v>83</v>
      </c>
      <c r="D66" s="47"/>
      <c r="N66" s="46">
        <v>43255</v>
      </c>
      <c r="O66" s="44"/>
      <c r="P66" s="44"/>
      <c r="Q66" s="44"/>
      <c r="R66" s="44"/>
    </row>
    <row r="67" spans="1:18" x14ac:dyDescent="0.25">
      <c r="B67" s="47"/>
      <c r="C67" s="47" t="s">
        <v>93</v>
      </c>
      <c r="D67" s="47"/>
      <c r="N67" s="46">
        <v>43262</v>
      </c>
      <c r="O67" s="44"/>
      <c r="P67" s="44"/>
      <c r="Q67" s="44"/>
      <c r="R67" s="44"/>
    </row>
    <row r="68" spans="1:18" x14ac:dyDescent="0.25">
      <c r="B68" s="47"/>
      <c r="C68" s="47" t="s">
        <v>84</v>
      </c>
      <c r="D68" s="47"/>
      <c r="N68" s="46">
        <v>43269</v>
      </c>
      <c r="O68" s="44"/>
      <c r="P68" s="44"/>
      <c r="Q68" s="44"/>
      <c r="R68" s="44"/>
    </row>
    <row r="69" spans="1:18" x14ac:dyDescent="0.25">
      <c r="B69">
        <v>6</v>
      </c>
      <c r="C69" t="s">
        <v>85</v>
      </c>
      <c r="N69" s="46">
        <v>43276</v>
      </c>
      <c r="O69" s="44"/>
      <c r="P69" s="44"/>
      <c r="Q69" s="44"/>
      <c r="R69" s="44"/>
    </row>
    <row r="70" spans="1:18" x14ac:dyDescent="0.25">
      <c r="N70" s="46">
        <v>43283</v>
      </c>
      <c r="O70" s="44"/>
      <c r="P70" s="44"/>
      <c r="Q70" s="44"/>
      <c r="R70" s="44"/>
    </row>
    <row r="71" spans="1:18" x14ac:dyDescent="0.25">
      <c r="N71" s="46">
        <v>43290</v>
      </c>
      <c r="O71" s="44"/>
      <c r="P71" s="44"/>
      <c r="Q71" s="44"/>
      <c r="R71" s="44"/>
    </row>
    <row r="75" spans="1:18" ht="18.75" x14ac:dyDescent="0.3">
      <c r="A75" s="49"/>
      <c r="B75" s="48"/>
      <c r="C75" s="49"/>
      <c r="D75" s="49"/>
      <c r="E75" s="49"/>
      <c r="F75" s="49"/>
      <c r="G75" s="49"/>
      <c r="H75" s="49"/>
      <c r="I75" s="49"/>
      <c r="J75" s="49"/>
      <c r="K75" s="49"/>
      <c r="L75" s="49"/>
      <c r="M75" s="49"/>
      <c r="N75" s="49"/>
      <c r="O75" s="49"/>
      <c r="P75" s="49"/>
    </row>
    <row r="76" spans="1:18" x14ac:dyDescent="0.25">
      <c r="A76" s="49"/>
      <c r="B76" s="49"/>
      <c r="C76" s="49"/>
      <c r="D76" s="49"/>
      <c r="E76" s="49"/>
      <c r="F76" s="49"/>
      <c r="G76" s="49"/>
      <c r="H76" s="49"/>
      <c r="I76" s="49"/>
      <c r="J76" s="49"/>
      <c r="K76" s="49"/>
      <c r="L76" s="49"/>
      <c r="M76" s="49"/>
      <c r="N76" s="49"/>
      <c r="O76" s="49"/>
      <c r="P76" s="49"/>
    </row>
    <row r="77" spans="1:18" x14ac:dyDescent="0.25">
      <c r="A77" s="49"/>
      <c r="B77" s="49"/>
      <c r="C77" s="49"/>
      <c r="D77" s="49"/>
      <c r="E77" s="49"/>
      <c r="F77" s="49"/>
      <c r="G77" s="49"/>
      <c r="H77" s="49"/>
      <c r="I77" s="49"/>
      <c r="J77" s="49"/>
      <c r="K77" s="49"/>
      <c r="L77" s="49"/>
      <c r="M77" s="49"/>
      <c r="N77" s="49"/>
      <c r="O77" s="49"/>
      <c r="P77" s="49"/>
    </row>
    <row r="78" spans="1:18" x14ac:dyDescent="0.25">
      <c r="A78" s="49"/>
      <c r="B78" s="49"/>
      <c r="C78" s="49"/>
      <c r="D78" s="49"/>
      <c r="E78" s="49"/>
      <c r="F78" s="49"/>
      <c r="G78" s="49"/>
      <c r="H78" s="49"/>
      <c r="I78" s="49"/>
      <c r="J78" s="49"/>
      <c r="K78" s="49"/>
      <c r="L78" s="49"/>
      <c r="M78" s="49"/>
      <c r="N78" s="49"/>
      <c r="O78" s="49"/>
      <c r="P78" s="49"/>
    </row>
    <row r="79" spans="1:18" x14ac:dyDescent="0.25">
      <c r="A79" s="49"/>
      <c r="B79" s="49"/>
      <c r="C79" s="49"/>
      <c r="D79" s="49"/>
      <c r="E79" s="49"/>
      <c r="F79" s="49"/>
      <c r="G79" s="49"/>
      <c r="H79" s="49"/>
      <c r="I79" s="49"/>
      <c r="J79" s="49"/>
      <c r="K79" s="49"/>
      <c r="L79" s="49"/>
      <c r="M79" s="49"/>
      <c r="N79" s="49"/>
      <c r="O79" s="49"/>
      <c r="P79" s="49"/>
    </row>
    <row r="80" spans="1:18" x14ac:dyDescent="0.25">
      <c r="A80" s="49"/>
      <c r="B80" s="49"/>
      <c r="C80" s="49"/>
      <c r="D80" s="49"/>
      <c r="E80" s="49"/>
      <c r="F80" s="49"/>
      <c r="G80" s="49"/>
      <c r="H80" s="49"/>
      <c r="I80" s="49"/>
      <c r="J80" s="49"/>
      <c r="K80" s="49"/>
      <c r="L80" s="49"/>
      <c r="M80" s="49"/>
      <c r="N80" s="49"/>
      <c r="O80" s="49"/>
      <c r="P80" s="49"/>
    </row>
    <row r="81" spans="1:16" ht="18.75" x14ac:dyDescent="0.3">
      <c r="A81" s="49"/>
      <c r="B81" s="268"/>
      <c r="C81" s="268"/>
      <c r="D81" s="268"/>
      <c r="E81" s="268"/>
      <c r="F81" s="268"/>
      <c r="G81" s="268"/>
      <c r="H81" s="49"/>
      <c r="I81" s="49"/>
      <c r="J81" s="49"/>
      <c r="K81" s="49"/>
      <c r="L81" s="49"/>
      <c r="M81" s="49"/>
      <c r="N81" s="49"/>
      <c r="O81" s="49"/>
      <c r="P81" s="49"/>
    </row>
    <row r="82" spans="1:16" x14ac:dyDescent="0.25">
      <c r="A82" s="49"/>
      <c r="B82" s="49"/>
      <c r="C82" s="49"/>
      <c r="D82" s="49"/>
      <c r="E82" s="49"/>
      <c r="F82" s="49"/>
      <c r="G82" s="49"/>
      <c r="H82" s="49"/>
      <c r="I82" s="49"/>
      <c r="J82" s="49"/>
      <c r="K82" s="49"/>
      <c r="L82" s="49"/>
      <c r="M82" s="49"/>
      <c r="N82" s="49"/>
      <c r="O82" s="49"/>
      <c r="P82" s="49"/>
    </row>
    <row r="83" spans="1:16" x14ac:dyDescent="0.25">
      <c r="A83" s="49"/>
      <c r="B83" s="49"/>
      <c r="C83" s="49"/>
      <c r="D83" s="49"/>
      <c r="E83" s="49"/>
      <c r="F83" s="49"/>
      <c r="G83" s="49"/>
      <c r="H83" s="49"/>
      <c r="I83" s="49"/>
      <c r="J83" s="49"/>
      <c r="K83" s="49"/>
      <c r="L83" s="49"/>
      <c r="M83" s="49"/>
      <c r="N83" s="49"/>
      <c r="O83" s="49"/>
      <c r="P83" s="49"/>
    </row>
    <row r="84" spans="1:16" x14ac:dyDescent="0.25">
      <c r="A84" s="49"/>
      <c r="B84" s="49"/>
      <c r="C84" s="49"/>
      <c r="D84" s="49"/>
      <c r="E84" s="49"/>
      <c r="F84" s="49"/>
      <c r="G84" s="49"/>
      <c r="H84" s="49"/>
      <c r="I84" s="49"/>
      <c r="J84" s="49"/>
      <c r="K84" s="49"/>
      <c r="L84" s="49"/>
      <c r="M84" s="49"/>
      <c r="N84" s="49"/>
      <c r="O84" s="49"/>
      <c r="P84" s="49"/>
    </row>
    <row r="85" spans="1:16" x14ac:dyDescent="0.25">
      <c r="A85" s="49"/>
      <c r="B85" s="49"/>
      <c r="C85" s="49"/>
      <c r="D85" s="49"/>
      <c r="E85" s="49"/>
      <c r="F85" s="49"/>
      <c r="G85" s="49"/>
      <c r="H85" s="49"/>
      <c r="I85" s="49"/>
      <c r="J85" s="49"/>
      <c r="K85" s="49"/>
      <c r="L85" s="49"/>
      <c r="M85" s="49"/>
      <c r="N85" s="49"/>
      <c r="O85" s="49"/>
      <c r="P85" s="49"/>
    </row>
    <row r="86" spans="1:16" x14ac:dyDescent="0.25">
      <c r="A86" s="49"/>
      <c r="B86" s="49"/>
      <c r="C86" s="49"/>
      <c r="D86" s="49"/>
      <c r="E86" s="49"/>
      <c r="F86" s="49"/>
      <c r="G86" s="49"/>
      <c r="H86" s="49"/>
      <c r="I86" s="49"/>
      <c r="J86" s="49"/>
      <c r="K86" s="49"/>
      <c r="L86" s="49"/>
      <c r="M86" s="49"/>
      <c r="N86" s="49"/>
      <c r="O86" s="49"/>
      <c r="P86" s="49"/>
    </row>
    <row r="87" spans="1:16" x14ac:dyDescent="0.25">
      <c r="A87" s="49"/>
      <c r="B87" s="49"/>
      <c r="C87" s="49"/>
      <c r="D87" s="49"/>
      <c r="E87" s="49"/>
      <c r="F87" s="49"/>
      <c r="G87" s="49"/>
      <c r="H87" s="49"/>
      <c r="I87" s="49"/>
      <c r="J87" s="49"/>
      <c r="K87" s="49"/>
      <c r="L87" s="49"/>
      <c r="M87" s="49"/>
      <c r="N87" s="49"/>
      <c r="O87" s="49"/>
      <c r="P87" s="49"/>
    </row>
    <row r="88" spans="1:16" x14ac:dyDescent="0.25">
      <c r="A88" s="49"/>
      <c r="B88" s="49"/>
      <c r="C88" s="49"/>
      <c r="D88" s="49"/>
      <c r="E88" s="49"/>
      <c r="F88" s="49"/>
      <c r="G88" s="49"/>
      <c r="H88" s="49"/>
      <c r="I88" s="49"/>
      <c r="J88" s="49"/>
      <c r="K88" s="49"/>
      <c r="L88" s="49"/>
      <c r="M88" s="49"/>
      <c r="N88" s="49"/>
      <c r="O88" s="49"/>
      <c r="P88" s="49"/>
    </row>
    <row r="89" spans="1:16" x14ac:dyDescent="0.25">
      <c r="A89" s="49"/>
      <c r="B89" s="49"/>
      <c r="C89" s="49"/>
      <c r="D89" s="49"/>
      <c r="E89" s="49"/>
      <c r="F89" s="49"/>
      <c r="G89" s="49"/>
      <c r="H89" s="49"/>
      <c r="I89" s="49"/>
      <c r="J89" s="49"/>
      <c r="K89" s="49"/>
      <c r="L89" s="49"/>
      <c r="M89" s="49"/>
      <c r="N89" s="49"/>
      <c r="O89" s="49"/>
      <c r="P89" s="49"/>
    </row>
    <row r="90" spans="1:16" x14ac:dyDescent="0.25">
      <c r="A90" s="49"/>
      <c r="B90" s="49"/>
      <c r="C90" s="49"/>
      <c r="D90" s="49"/>
      <c r="E90" s="49"/>
      <c r="F90" s="49"/>
      <c r="G90" s="49"/>
      <c r="H90" s="49"/>
      <c r="I90" s="49"/>
      <c r="J90" s="49"/>
      <c r="K90" s="49"/>
      <c r="L90" s="49"/>
      <c r="M90" s="49"/>
      <c r="N90" s="49"/>
      <c r="O90" s="49"/>
      <c r="P90" s="49"/>
    </row>
    <row r="91" spans="1:16" x14ac:dyDescent="0.25">
      <c r="A91" s="49"/>
      <c r="B91" s="49"/>
      <c r="C91" s="49"/>
      <c r="D91" s="49"/>
      <c r="E91" s="49"/>
      <c r="F91" s="49"/>
      <c r="G91" s="49"/>
      <c r="H91" s="49"/>
      <c r="I91" s="49"/>
      <c r="J91" s="49"/>
      <c r="K91" s="49"/>
      <c r="L91" s="49"/>
      <c r="M91" s="49"/>
      <c r="N91" s="49"/>
      <c r="O91" s="49"/>
      <c r="P91" s="49"/>
    </row>
    <row r="92" spans="1:16" x14ac:dyDescent="0.25">
      <c r="A92" s="49"/>
      <c r="B92" s="49"/>
      <c r="C92" s="49"/>
      <c r="D92" s="49"/>
      <c r="E92" s="49"/>
      <c r="F92" s="49"/>
      <c r="G92" s="49"/>
      <c r="H92" s="49"/>
      <c r="I92" s="49"/>
      <c r="J92" s="49"/>
      <c r="K92" s="49"/>
      <c r="L92" s="49"/>
      <c r="M92" s="49"/>
      <c r="N92" s="49"/>
      <c r="O92" s="49"/>
      <c r="P92" s="49"/>
    </row>
    <row r="93" spans="1:16" x14ac:dyDescent="0.25">
      <c r="B93" s="49"/>
      <c r="C93" s="49"/>
      <c r="D93" s="49"/>
    </row>
  </sheetData>
  <mergeCells count="65">
    <mergeCell ref="M52:W52"/>
    <mergeCell ref="Q36:W45"/>
    <mergeCell ref="A48:K48"/>
    <mergeCell ref="M48:W48"/>
    <mergeCell ref="A49:K49"/>
    <mergeCell ref="M49:W49"/>
    <mergeCell ref="A50:K50"/>
    <mergeCell ref="M50:W50"/>
    <mergeCell ref="A36:K45"/>
    <mergeCell ref="M36:P45"/>
    <mergeCell ref="A46:D46"/>
    <mergeCell ref="E46:K46"/>
    <mergeCell ref="M46:W46"/>
    <mergeCell ref="A15:K15"/>
    <mergeCell ref="A18:D18"/>
    <mergeCell ref="E18:K18"/>
    <mergeCell ref="G19:K33"/>
    <mergeCell ref="M20:T20"/>
    <mergeCell ref="AA10:AH10"/>
    <mergeCell ref="M11:T11"/>
    <mergeCell ref="AA11:AH11"/>
    <mergeCell ref="M12:T12"/>
    <mergeCell ref="AA12:AH12"/>
    <mergeCell ref="O4:V4"/>
    <mergeCell ref="A6:F14"/>
    <mergeCell ref="G6:K14"/>
    <mergeCell ref="M6:T7"/>
    <mergeCell ref="E5:K5"/>
    <mergeCell ref="M5:P5"/>
    <mergeCell ref="M10:T10"/>
    <mergeCell ref="M8:T8"/>
    <mergeCell ref="U6:U7"/>
    <mergeCell ref="Q5:W5"/>
    <mergeCell ref="O1:W1"/>
    <mergeCell ref="A2:K2"/>
    <mergeCell ref="L2:L52"/>
    <mergeCell ref="M2:W2"/>
    <mergeCell ref="A3:B3"/>
    <mergeCell ref="C3:K3"/>
    <mergeCell ref="M3:N3"/>
    <mergeCell ref="O3:W3"/>
    <mergeCell ref="V6:V7"/>
    <mergeCell ref="W6:W7"/>
    <mergeCell ref="A4:B4"/>
    <mergeCell ref="C4:K4"/>
    <mergeCell ref="M4:N4"/>
    <mergeCell ref="A5:D5"/>
    <mergeCell ref="A1:I1"/>
    <mergeCell ref="J1:N1"/>
    <mergeCell ref="B81:G81"/>
    <mergeCell ref="A19:F33"/>
    <mergeCell ref="B60:G60"/>
    <mergeCell ref="N56:R56"/>
    <mergeCell ref="M21:T21"/>
    <mergeCell ref="A47:K47"/>
    <mergeCell ref="M47:W47"/>
    <mergeCell ref="A34:K34"/>
    <mergeCell ref="M34:W34"/>
    <mergeCell ref="A35:D35"/>
    <mergeCell ref="E35:K35"/>
    <mergeCell ref="M35:P35"/>
    <mergeCell ref="Q35:W35"/>
    <mergeCell ref="A51:K51"/>
    <mergeCell ref="M51:W51"/>
    <mergeCell ref="A52:K52"/>
  </mergeCells>
  <pageMargins left="0.70866141732283505" right="0.70866141732283505" top="0" bottom="0" header="0.31496062992126" footer="0.31496062992126"/>
  <pageSetup paperSize="17" scale="7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630 Ton Press </vt:lpstr>
      <vt:lpstr>Production - 630T</vt:lpstr>
      <vt:lpstr>OEE 630T</vt:lpstr>
      <vt:lpstr>Coil Change Time 630T</vt:lpstr>
      <vt:lpstr>Tumbler A3 Form</vt:lpstr>
      <vt:lpstr>'630 Ton Press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Vargas</dc:creator>
  <cp:lastModifiedBy>Sergio Vargas</cp:lastModifiedBy>
  <cp:lastPrinted>2018-10-30T21:01:16Z</cp:lastPrinted>
  <dcterms:created xsi:type="dcterms:W3CDTF">2018-03-01T21:59:26Z</dcterms:created>
  <dcterms:modified xsi:type="dcterms:W3CDTF">2018-11-08T19:40:43Z</dcterms:modified>
</cp:coreProperties>
</file>